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D:\_LY TU TRONG\CONG TAC DANG\2020\dang phi 2020\quy 2\"/>
    </mc:Choice>
  </mc:AlternateContent>
  <bookViews>
    <workbookView xWindow="0" yWindow="60" windowWidth="19125" windowHeight="11400" tabRatio="755" activeTab="8"/>
  </bookViews>
  <sheets>
    <sheet name="Danh sách " sheetId="3" r:id="rId1"/>
    <sheet name="thang 1" sheetId="2" r:id="rId2"/>
    <sheet name="thang 2" sheetId="4" r:id="rId3"/>
    <sheet name="thang 3" sheetId="5" r:id="rId4"/>
    <sheet name="QUY I" sheetId="6" r:id="rId5"/>
    <sheet name="thang 4" sheetId="58" r:id="rId6"/>
    <sheet name="thang 5" sheetId="8" r:id="rId7"/>
    <sheet name="thang 6" sheetId="9" r:id="rId8"/>
    <sheet name="QUY II" sheetId="10" r:id="rId9"/>
    <sheet name="thang 7" sheetId="13" r:id="rId10"/>
    <sheet name="thang 8" sheetId="14" r:id="rId11"/>
    <sheet name="thang 9" sheetId="15" r:id="rId12"/>
    <sheet name="Qui 3" sheetId="16" r:id="rId13"/>
    <sheet name="thang 10" sheetId="17" r:id="rId14"/>
    <sheet name="thang 11" sheetId="18" r:id="rId15"/>
    <sheet name="thang 12" sheetId="19" r:id="rId16"/>
    <sheet name="Qui 4" sheetId="20" r:id="rId17"/>
  </sheets>
  <calcPr calcId="152511"/>
</workbook>
</file>

<file path=xl/calcChain.xml><?xml version="1.0" encoding="utf-8"?>
<calcChain xmlns="http://schemas.openxmlformats.org/spreadsheetml/2006/main">
  <c r="N19" i="3" l="1"/>
  <c r="M19" i="3"/>
  <c r="L19" i="3"/>
  <c r="K19" i="3"/>
  <c r="J19" i="3"/>
  <c r="I19" i="3"/>
  <c r="H19" i="3"/>
  <c r="G19" i="3"/>
  <c r="F19" i="3"/>
  <c r="D19" i="3"/>
  <c r="C19" i="3"/>
  <c r="E19" i="3"/>
  <c r="G11" i="4" l="1"/>
  <c r="G11" i="5"/>
  <c r="G17" i="5" s="1"/>
  <c r="G23" i="5" s="1"/>
  <c r="G11" i="58"/>
  <c r="G11" i="8"/>
  <c r="G11" i="9"/>
  <c r="G11" i="13"/>
  <c r="G11" i="14"/>
  <c r="G11" i="2"/>
  <c r="G15" i="2" s="1"/>
  <c r="G11" i="17"/>
  <c r="G11" i="18"/>
  <c r="G11" i="19"/>
  <c r="G11" i="15"/>
  <c r="G17" i="15" s="1"/>
  <c r="G23" i="15" s="1"/>
  <c r="G17" i="58" l="1"/>
  <c r="G23" i="58" s="1"/>
  <c r="G15" i="58"/>
  <c r="G17" i="4"/>
  <c r="G23" i="4" s="1"/>
  <c r="G15" i="4"/>
  <c r="G14" i="4" s="1"/>
  <c r="G12" i="2"/>
  <c r="G12" i="4" s="1"/>
  <c r="G19" i="4" s="1"/>
  <c r="G17" i="18"/>
  <c r="G23" i="18" s="1"/>
  <c r="G15" i="18"/>
  <c r="G17" i="13"/>
  <c r="G23" i="13" s="1"/>
  <c r="G15" i="13"/>
  <c r="G11" i="6"/>
  <c r="G12" i="6" s="1"/>
  <c r="G17" i="2"/>
  <c r="G23" i="2" s="1"/>
  <c r="G15" i="8"/>
  <c r="G17" i="8"/>
  <c r="G23" i="8" s="1"/>
  <c r="G11" i="10"/>
  <c r="G17" i="19"/>
  <c r="G23" i="19" s="1"/>
  <c r="G15" i="19"/>
  <c r="G15" i="17"/>
  <c r="G11" i="20"/>
  <c r="G17" i="17"/>
  <c r="G23" i="17" s="1"/>
  <c r="G15" i="14"/>
  <c r="G11" i="16"/>
  <c r="G17" i="14"/>
  <c r="G23" i="14" s="1"/>
  <c r="G17" i="9"/>
  <c r="G23" i="9" s="1"/>
  <c r="G15" i="9"/>
  <c r="G14" i="9" s="1"/>
  <c r="G15" i="15"/>
  <c r="G14" i="15" s="1"/>
  <c r="G15" i="5"/>
  <c r="G14" i="5" s="1"/>
  <c r="G14" i="8" l="1"/>
  <c r="G14" i="58"/>
  <c r="G14" i="13"/>
  <c r="G19" i="2"/>
  <c r="G21" i="2"/>
  <c r="G24" i="2" s="1"/>
  <c r="G12" i="5"/>
  <c r="G19" i="5" s="1"/>
  <c r="G14" i="19"/>
  <c r="G14" i="18"/>
  <c r="G21" i="4"/>
  <c r="G24" i="4" s="1"/>
  <c r="G14" i="2"/>
  <c r="G17" i="6"/>
  <c r="G23" i="6" s="1"/>
  <c r="G15" i="6"/>
  <c r="G14" i="14"/>
  <c r="G17" i="20"/>
  <c r="G23" i="20" s="1"/>
  <c r="G15" i="20"/>
  <c r="G15" i="10"/>
  <c r="G17" i="10"/>
  <c r="G23" i="10" s="1"/>
  <c r="G12" i="10"/>
  <c r="G12" i="16" s="1"/>
  <c r="G19" i="6"/>
  <c r="G21" i="6"/>
  <c r="G24" i="6" s="1"/>
  <c r="G17" i="16"/>
  <c r="G23" i="16" s="1"/>
  <c r="G15" i="16"/>
  <c r="G14" i="17"/>
  <c r="G21" i="5" l="1"/>
  <c r="G24" i="5" s="1"/>
  <c r="G12" i="58"/>
  <c r="G21" i="58" s="1"/>
  <c r="G24" i="58" s="1"/>
  <c r="G18" i="2"/>
  <c r="G18" i="4"/>
  <c r="G14" i="16"/>
  <c r="G18" i="6"/>
  <c r="G14" i="10"/>
  <c r="G14" i="6"/>
  <c r="G12" i="20"/>
  <c r="G19" i="16"/>
  <c r="G21" i="16"/>
  <c r="G24" i="16" s="1"/>
  <c r="G19" i="10"/>
  <c r="G21" i="10"/>
  <c r="G24" i="10" s="1"/>
  <c r="G18" i="5"/>
  <c r="G14" i="20"/>
  <c r="G12" i="8" l="1"/>
  <c r="G19" i="8" s="1"/>
  <c r="G19" i="58"/>
  <c r="G18" i="58" s="1"/>
  <c r="G18" i="16"/>
  <c r="G18" i="10"/>
  <c r="G21" i="20"/>
  <c r="G24" i="20" s="1"/>
  <c r="G19" i="20"/>
  <c r="G12" i="9" l="1"/>
  <c r="G19" i="9" s="1"/>
  <c r="G21" i="8"/>
  <c r="G24" i="8" s="1"/>
  <c r="G18" i="20"/>
  <c r="G21" i="9" l="1"/>
  <c r="G24" i="9" s="1"/>
  <c r="G12" i="13"/>
  <c r="G21" i="13" s="1"/>
  <c r="G24" i="13" s="1"/>
  <c r="G18" i="8"/>
  <c r="G18" i="9" l="1"/>
  <c r="G19" i="13"/>
  <c r="G18" i="13" s="1"/>
  <c r="G12" i="14"/>
  <c r="G12" i="15" s="1"/>
  <c r="G19" i="14" l="1"/>
  <c r="G21" i="14"/>
  <c r="G24" i="14" s="1"/>
  <c r="G19" i="15"/>
  <c r="G12" i="17"/>
  <c r="G21" i="15"/>
  <c r="G24" i="15" s="1"/>
  <c r="G18" i="14" l="1"/>
  <c r="G12" i="18"/>
  <c r="G19" i="17"/>
  <c r="G21" i="17"/>
  <c r="G24" i="17" s="1"/>
  <c r="G18" i="15"/>
  <c r="G18" i="17" l="1"/>
  <c r="G19" i="18"/>
  <c r="G12" i="19"/>
  <c r="G21" i="18"/>
  <c r="G24" i="18" s="1"/>
  <c r="G19" i="19" l="1"/>
  <c r="G21" i="19"/>
  <c r="G24" i="19" s="1"/>
  <c r="G18" i="18"/>
  <c r="G18" i="19" l="1"/>
</calcChain>
</file>

<file path=xl/sharedStrings.xml><?xml version="1.0" encoding="utf-8"?>
<sst xmlns="http://schemas.openxmlformats.org/spreadsheetml/2006/main" count="1164" uniqueCount="99">
  <si>
    <t>T/M Cấp ủy</t>
  </si>
  <si>
    <t>Số 
TT</t>
  </si>
  <si>
    <t>Chỉ tiêu</t>
  </si>
  <si>
    <t>Mã 
số</t>
  </si>
  <si>
    <t>Đảng bộ xã,
phường, 
thị trấn</t>
  </si>
  <si>
    <t>Đảng bộ 
doanh nghiệp</t>
  </si>
  <si>
    <t>Đảng bộ 
khác</t>
  </si>
  <si>
    <t>Cộng</t>
  </si>
  <si>
    <t>A</t>
  </si>
  <si>
    <t>B</t>
  </si>
  <si>
    <t>C</t>
  </si>
  <si>
    <t>4=1+2+3</t>
  </si>
  <si>
    <t>I</t>
  </si>
  <si>
    <t>II</t>
  </si>
  <si>
    <t>III</t>
  </si>
  <si>
    <t>IV</t>
  </si>
  <si>
    <t>V</t>
  </si>
  <si>
    <t>Tổng số đảng viên đến cuối kỳ 
báo cáo</t>
  </si>
  <si>
    <t>Đảng phí đã thu được từ chi bộ
của cấp báo cáo</t>
  </si>
  <si>
    <t>Kỳ báo cáo</t>
  </si>
  <si>
    <t>Từ đầu năm đến cuối kỳ 
báo cáo</t>
  </si>
  <si>
    <t>Đảng phí trích giữ lại ở các cấp</t>
  </si>
  <si>
    <t>Kỳ báo cáo (05+06+07)</t>
  </si>
  <si>
    <t>Chi bộ, Đảng bộ bộ phận</t>
  </si>
  <si>
    <t>Tổ chức cơ sở Đảng</t>
  </si>
  <si>
    <t>Các cấp trên cơ sở</t>
  </si>
  <si>
    <t>Từ đầu năm đến cuối kỳ
báo cáo (09+10+11)</t>
  </si>
  <si>
    <t>Đảng phí nộp cấp trên của cấp 
báo cáo</t>
  </si>
  <si>
    <t>Kỳ báo cáo (02-04)</t>
  </si>
  <si>
    <t>Từ đầu năm đến cuối kỳ 
báo cáo (03-08)</t>
  </si>
  <si>
    <t>Đảng phí còn nợ chưa nộp cấp
trên đến cuối kỳ báo cáo</t>
  </si>
  <si>
    <t>BÁO CÁO THU, NỘP ĐẢNG PHÍ</t>
  </si>
  <si>
    <t>Tháng 1</t>
  </si>
  <si>
    <t>ĐẢNG CỘNG SẢN ViỆT NAM</t>
  </si>
  <si>
    <r>
      <t xml:space="preserve">Đơn vị báo cáo: </t>
    </r>
    <r>
      <rPr>
        <b/>
        <sz val="12"/>
        <rFont val="Arial"/>
        <family val="2"/>
        <charset val="163"/>
      </rPr>
      <t>Chi bộ 1</t>
    </r>
  </si>
  <si>
    <t>Đơn vị
tính</t>
  </si>
  <si>
    <t>D</t>
  </si>
  <si>
    <t>Ghi 
chú</t>
  </si>
  <si>
    <t>E</t>
  </si>
  <si>
    <t>Người</t>
  </si>
  <si>
    <t>Đồng</t>
  </si>
  <si>
    <t>Người lập</t>
  </si>
  <si>
    <t>1.1</t>
  </si>
  <si>
    <t>1.2</t>
  </si>
  <si>
    <t>1.3</t>
  </si>
  <si>
    <t>2.1</t>
  </si>
  <si>
    <t>2.2</t>
  </si>
  <si>
    <t>2.3</t>
  </si>
  <si>
    <t>Tháng 2</t>
  </si>
  <si>
    <t>Tháng 3</t>
  </si>
  <si>
    <t>Tháng 4</t>
  </si>
  <si>
    <t>Tháng 5</t>
  </si>
  <si>
    <t>Tháng 6</t>
  </si>
  <si>
    <t>Nguyễn Thanh Tú</t>
  </si>
  <si>
    <t>Tháng 7</t>
  </si>
  <si>
    <t>Tháng 8</t>
  </si>
  <si>
    <t>Tháng 9</t>
  </si>
  <si>
    <t>Tháng 10</t>
  </si>
  <si>
    <t>Tháng 11</t>
  </si>
  <si>
    <t>Tháng 12</t>
  </si>
  <si>
    <t>Bí thư</t>
  </si>
  <si>
    <t>Đặng Thị Nhật Minh</t>
  </si>
  <si>
    <t>Phạm Thị Thu Nga</t>
  </si>
  <si>
    <t>Nguyễn Thị Huyền Nga</t>
  </si>
  <si>
    <t>Danh sách đóng đảng phí Đảng viên Chi bộ 1</t>
  </si>
  <si>
    <t>Đỗ Thị Thơm</t>
  </si>
  <si>
    <t>Đỗ Tuấn Việt</t>
  </si>
  <si>
    <t>Đinh Văn Đệ</t>
  </si>
  <si>
    <t>Trịnh Hoàng Hiệp</t>
  </si>
  <si>
    <r>
      <t xml:space="preserve">Đơn vị nhận báo cáo: </t>
    </r>
    <r>
      <rPr>
        <b/>
        <sz val="12"/>
        <rFont val="Arial"/>
        <family val="2"/>
        <charset val="163"/>
      </rPr>
      <t>Đảng bộ trường CĐ Lý Tự Trọng</t>
    </r>
  </si>
  <si>
    <t>Lê Thị Mai Hường</t>
  </si>
  <si>
    <r>
      <t>Trần</t>
    </r>
    <r>
      <rPr>
        <sz val="12"/>
        <color indexed="10"/>
        <rFont val="Times New Roman"/>
        <family val="1"/>
      </rPr>
      <t xml:space="preserve"> </t>
    </r>
    <r>
      <rPr>
        <sz val="12"/>
        <rFont val="Times New Roman"/>
        <family val="1"/>
      </rPr>
      <t>Hồng Thu</t>
    </r>
  </si>
  <si>
    <t>Giang Phi Hùng</t>
  </si>
  <si>
    <t>Lữ Xuân Trang</t>
  </si>
  <si>
    <t>Nguyễn Ngọc Quỳnh</t>
  </si>
  <si>
    <t>Lê Thị Hồng Vân</t>
  </si>
  <si>
    <t>Cao Thị Hồng Thắm</t>
  </si>
  <si>
    <t>Tháng 01 năm 2020</t>
  </si>
  <si>
    <t>Đặng Thị Nhật Minh</t>
  </si>
  <si>
    <t>Tháng 02 năm 2020</t>
  </si>
  <si>
    <t>Tháng 03  năm 2020</t>
  </si>
  <si>
    <t>Quí 01  năm 2020</t>
  </si>
  <si>
    <t>Tháng 04  năm 2020</t>
  </si>
  <si>
    <t>Tháng 05  năm 2020</t>
  </si>
  <si>
    <t>Tháng 06  năm 2020</t>
  </si>
  <si>
    <t>Ngày       tháng      năm 2020</t>
  </si>
  <si>
    <t>Quí 04  năm  2020</t>
  </si>
  <si>
    <t>Ngày       tháng      năm  2020</t>
  </si>
  <si>
    <t>Tháng 12  năm  2020</t>
  </si>
  <si>
    <t>Tháng 11  năm  2020</t>
  </si>
  <si>
    <t>Tháng 10  năm  2020</t>
  </si>
  <si>
    <t>Quí 03  năm 2020</t>
  </si>
  <si>
    <t>Tháng 09  năm  2020</t>
  </si>
  <si>
    <t>Tháng 08  năm 2020</t>
  </si>
  <si>
    <t>Tháng 07  năm  2020</t>
  </si>
  <si>
    <t>Quí 02  năm 2020</t>
  </si>
  <si>
    <t>Ngày     16  tháng    6  năm 2020</t>
  </si>
  <si>
    <t>Ngày     16  tháng  6    năm 2020</t>
  </si>
  <si>
    <t>Ngày  16     tháng   6   năm 2020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</si>
</sst>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43" formatCode="_(* #,##0.00_);_(* \(#,##0.00\);_(* &quot;-&quot;??_);_(@_)"/>
    <numFmt numFmtId="164" formatCode="00"/>
    <numFmt numFmtId="165" formatCode="_(* #,##0_);_(* \(#,##0\);_(* &quot;-&quot;??_);_(@_)"/>
  </numFmts>
  <fonts count="23" x14ac:knownFonts="1">
    <font>
      <sz val="10"/>
      <name val="Arial"/>
    </font>
    <font>
      <sz val="10"/>
      <name val="Arial"/>
    </font>
    <font>
      <sz val="8"/>
      <name val="Arial"/>
      <family val="2"/>
    </font>
    <font>
      <b/>
      <sz val="12"/>
      <name val="Arial"/>
      <family val="2"/>
    </font>
    <font>
      <sz val="10"/>
      <name val="Arial"/>
      <family val="2"/>
    </font>
    <font>
      <sz val="12"/>
      <name val="Arial"/>
      <family val="2"/>
    </font>
    <font>
      <b/>
      <sz val="12"/>
      <name val="Arial"/>
      <family val="2"/>
    </font>
    <font>
      <i/>
      <sz val="12"/>
      <name val="Arial"/>
      <family val="2"/>
    </font>
    <font>
      <sz val="18"/>
      <name val="Arial"/>
      <family val="2"/>
    </font>
    <font>
      <sz val="14"/>
      <name val="Arial"/>
      <family val="2"/>
    </font>
    <font>
      <sz val="12"/>
      <name val="Arial"/>
      <family val="2"/>
      <charset val="163"/>
    </font>
    <font>
      <b/>
      <sz val="12"/>
      <name val="Arial"/>
      <family val="2"/>
      <charset val="163"/>
    </font>
    <font>
      <sz val="11"/>
      <name val="Arial"/>
      <family val="2"/>
      <charset val="163"/>
    </font>
    <font>
      <sz val="10"/>
      <name val="Arial"/>
      <family val="2"/>
      <charset val="163"/>
    </font>
    <font>
      <sz val="14"/>
      <name val="Arial"/>
      <family val="2"/>
      <charset val="163"/>
    </font>
    <font>
      <b/>
      <sz val="11"/>
      <name val="Arial"/>
      <family val="2"/>
      <charset val="163"/>
    </font>
    <font>
      <i/>
      <sz val="12"/>
      <name val="Arial"/>
      <family val="2"/>
      <charset val="163"/>
    </font>
    <font>
      <b/>
      <i/>
      <sz val="14"/>
      <name val="Arial"/>
      <family val="2"/>
      <charset val="163"/>
    </font>
    <font>
      <b/>
      <i/>
      <sz val="12"/>
      <name val="Arial"/>
      <family val="2"/>
    </font>
    <font>
      <sz val="10"/>
      <name val="Arial"/>
      <family val="2"/>
    </font>
    <font>
      <sz val="12"/>
      <name val="Times New Roman"/>
      <family val="1"/>
    </font>
    <font>
      <sz val="12"/>
      <color indexed="10"/>
      <name val="Times New Roman"/>
      <family val="1"/>
    </font>
    <font>
      <b/>
      <sz val="12"/>
      <name val="Times New Roman"/>
      <family val="1"/>
    </font>
  </fonts>
  <fills count="5">
    <fill>
      <patternFill patternType="none"/>
    </fill>
    <fill>
      <patternFill patternType="gray125"/>
    </fill>
    <fill>
      <patternFill patternType="solid">
        <fgColor indexed="51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theme="0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</borders>
  <cellStyleXfs count="8">
    <xf numFmtId="0" fontId="0" fillId="0" borderId="0"/>
    <xf numFmtId="43" fontId="19" fillId="0" borderId="0" applyFont="0" applyFill="0" applyBorder="0" applyAlignment="0" applyProtection="0"/>
    <xf numFmtId="43" fontId="4" fillId="0" borderId="0" applyFont="0" applyFill="0" applyBorder="0" applyAlignment="0" applyProtection="0"/>
    <xf numFmtId="0" fontId="4" fillId="0" borderId="0"/>
    <xf numFmtId="9" fontId="1" fillId="0" borderId="0" applyFont="0" applyFill="0" applyBorder="0" applyAlignment="0" applyProtection="0"/>
    <xf numFmtId="9" fontId="19" fillId="0" borderId="0" applyFont="0" applyFill="0" applyBorder="0" applyAlignment="0" applyProtection="0"/>
    <xf numFmtId="9" fontId="4" fillId="0" borderId="0" applyFont="0" applyFill="0" applyBorder="0" applyAlignment="0" applyProtection="0"/>
    <xf numFmtId="43" fontId="1" fillId="0" borderId="0" applyFont="0" applyFill="0" applyBorder="0" applyAlignment="0" applyProtection="0"/>
  </cellStyleXfs>
  <cellXfs count="52">
    <xf numFmtId="0" fontId="0" fillId="0" borderId="0" xfId="0"/>
    <xf numFmtId="0" fontId="5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/>
    </xf>
    <xf numFmtId="0" fontId="5" fillId="0" borderId="0" xfId="0" applyFont="1" applyAlignment="1">
      <alignment horizontal="center" vertical="center"/>
    </xf>
    <xf numFmtId="0" fontId="6" fillId="0" borderId="1" xfId="0" applyFont="1" applyBorder="1" applyAlignment="1">
      <alignment horizontal="center" vertical="center"/>
    </xf>
    <xf numFmtId="164" fontId="5" fillId="0" borderId="1" xfId="0" applyNumberFormat="1" applyFont="1" applyBorder="1" applyAlignment="1">
      <alignment horizontal="center" vertical="center"/>
    </xf>
    <xf numFmtId="0" fontId="11" fillId="0" borderId="0" xfId="0" applyFont="1" applyAlignment="1">
      <alignment horizontal="center" vertical="center"/>
    </xf>
    <xf numFmtId="0" fontId="11" fillId="0" borderId="0" xfId="0" applyFont="1" applyAlignment="1">
      <alignment horizontal="left" vertical="center"/>
    </xf>
    <xf numFmtId="0" fontId="10" fillId="0" borderId="0" xfId="0" applyFont="1" applyAlignment="1">
      <alignment horizontal="left" vertical="center"/>
    </xf>
    <xf numFmtId="0" fontId="10" fillId="0" borderId="1" xfId="0" applyFont="1" applyBorder="1" applyAlignment="1">
      <alignment horizontal="center" vertical="center" wrapText="1"/>
    </xf>
    <xf numFmtId="0" fontId="11" fillId="0" borderId="1" xfId="0" applyFont="1" applyBorder="1" applyAlignment="1">
      <alignment horizontal="center" vertical="center"/>
    </xf>
    <xf numFmtId="0" fontId="12" fillId="0" borderId="1" xfId="0" applyFont="1" applyBorder="1" applyAlignment="1">
      <alignment horizontal="center" vertical="center" wrapText="1"/>
    </xf>
    <xf numFmtId="0" fontId="13" fillId="0" borderId="1" xfId="0" applyFont="1" applyBorder="1" applyAlignment="1">
      <alignment horizontal="center" vertical="center" wrapText="1"/>
    </xf>
    <xf numFmtId="0" fontId="15" fillId="0" borderId="1" xfId="0" applyFont="1" applyBorder="1" applyAlignment="1">
      <alignment horizontal="left" vertical="center" wrapText="1"/>
    </xf>
    <xf numFmtId="0" fontId="12" fillId="0" borderId="1" xfId="0" applyFont="1" applyBorder="1" applyAlignment="1">
      <alignment horizontal="left" vertical="center"/>
    </xf>
    <xf numFmtId="0" fontId="12" fillId="0" borderId="1" xfId="0" applyFont="1" applyBorder="1" applyAlignment="1">
      <alignment horizontal="left" vertical="center" wrapText="1"/>
    </xf>
    <xf numFmtId="0" fontId="15" fillId="0" borderId="1" xfId="0" applyFont="1" applyBorder="1" applyAlignment="1">
      <alignment horizontal="left" vertical="center"/>
    </xf>
    <xf numFmtId="0" fontId="16" fillId="0" borderId="0" xfId="0" applyFont="1" applyAlignment="1">
      <alignment horizontal="center" vertical="center"/>
    </xf>
    <xf numFmtId="3" fontId="5" fillId="0" borderId="1" xfId="0" applyNumberFormat="1" applyFont="1" applyBorder="1" applyAlignment="1">
      <alignment horizontal="center" vertical="center"/>
    </xf>
    <xf numFmtId="49" fontId="3" fillId="0" borderId="1" xfId="0" applyNumberFormat="1" applyFont="1" applyBorder="1" applyAlignment="1">
      <alignment horizontal="center" vertical="center"/>
    </xf>
    <xf numFmtId="49" fontId="5" fillId="0" borderId="1" xfId="0" applyNumberFormat="1" applyFont="1" applyBorder="1" applyAlignment="1">
      <alignment horizontal="center" vertical="center"/>
    </xf>
    <xf numFmtId="49" fontId="7" fillId="0" borderId="1" xfId="0" applyNumberFormat="1" applyFont="1" applyBorder="1" applyAlignment="1">
      <alignment horizontal="center" vertical="center"/>
    </xf>
    <xf numFmtId="3" fontId="11" fillId="0" borderId="1" xfId="0" applyNumberFormat="1" applyFont="1" applyBorder="1" applyAlignment="1">
      <alignment horizontal="center" vertical="center"/>
    </xf>
    <xf numFmtId="3" fontId="16" fillId="0" borderId="1" xfId="0" applyNumberFormat="1" applyFont="1" applyBorder="1" applyAlignment="1">
      <alignment horizontal="center" vertical="center"/>
    </xf>
    <xf numFmtId="0" fontId="18" fillId="0" borderId="0" xfId="0" applyFont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18" fillId="0" borderId="0" xfId="0" applyFont="1" applyBorder="1" applyAlignment="1">
      <alignment horizontal="center"/>
    </xf>
    <xf numFmtId="0" fontId="20" fillId="4" borderId="1" xfId="0" applyFont="1" applyFill="1" applyBorder="1" applyAlignment="1">
      <alignment horizontal="left" vertical="center"/>
    </xf>
    <xf numFmtId="3" fontId="20" fillId="4" borderId="1" xfId="0" applyNumberFormat="1" applyFont="1" applyFill="1" applyBorder="1" applyAlignment="1">
      <alignment horizontal="right" vertical="center"/>
    </xf>
    <xf numFmtId="3" fontId="20" fillId="4" borderId="1" xfId="6" applyNumberFormat="1" applyFont="1" applyFill="1" applyBorder="1" applyAlignment="1">
      <alignment horizontal="right" vertical="center"/>
    </xf>
    <xf numFmtId="3" fontId="20" fillId="4" borderId="1" xfId="4" applyNumberFormat="1" applyFont="1" applyFill="1" applyBorder="1" applyAlignment="1">
      <alignment horizontal="right" vertical="center"/>
    </xf>
    <xf numFmtId="3" fontId="20" fillId="0" borderId="1" xfId="0" applyNumberFormat="1" applyFont="1" applyBorder="1"/>
    <xf numFmtId="0" fontId="20" fillId="0" borderId="0" xfId="0" applyFont="1"/>
    <xf numFmtId="0" fontId="20" fillId="2" borderId="0" xfId="0" applyFont="1" applyFill="1"/>
    <xf numFmtId="0" fontId="20" fillId="0" borderId="0" xfId="0" applyFont="1" applyAlignment="1">
      <alignment horizontal="center"/>
    </xf>
    <xf numFmtId="0" fontId="22" fillId="3" borderId="0" xfId="0" applyFont="1" applyFill="1"/>
    <xf numFmtId="3" fontId="22" fillId="3" borderId="0" xfId="0" applyNumberFormat="1" applyFont="1" applyFill="1"/>
    <xf numFmtId="0" fontId="20" fillId="4" borderId="2" xfId="0" applyFont="1" applyFill="1" applyBorder="1" applyAlignment="1">
      <alignment horizontal="left" vertical="center"/>
    </xf>
    <xf numFmtId="3" fontId="20" fillId="4" borderId="2" xfId="0" applyNumberFormat="1" applyFont="1" applyFill="1" applyBorder="1" applyAlignment="1">
      <alignment horizontal="right" vertical="center"/>
    </xf>
    <xf numFmtId="3" fontId="20" fillId="4" borderId="2" xfId="4" applyNumberFormat="1" applyFont="1" applyFill="1" applyBorder="1" applyAlignment="1">
      <alignment horizontal="right" vertical="center"/>
    </xf>
    <xf numFmtId="3" fontId="20" fillId="0" borderId="2" xfId="0" applyNumberFormat="1" applyFont="1" applyBorder="1"/>
    <xf numFmtId="0" fontId="20" fillId="0" borderId="1" xfId="0" applyFont="1" applyBorder="1"/>
    <xf numFmtId="165" fontId="20" fillId="4" borderId="1" xfId="0" applyNumberFormat="1" applyFont="1" applyFill="1" applyBorder="1" applyAlignment="1">
      <alignment horizontal="right" vertical="center"/>
    </xf>
    <xf numFmtId="165" fontId="20" fillId="4" borderId="2" xfId="0" applyNumberFormat="1" applyFont="1" applyFill="1" applyBorder="1" applyAlignment="1">
      <alignment horizontal="right" vertical="center"/>
    </xf>
    <xf numFmtId="165" fontId="20" fillId="4" borderId="1" xfId="4" applyNumberFormat="1" applyFont="1" applyFill="1" applyBorder="1" applyAlignment="1">
      <alignment horizontal="right" vertical="center"/>
    </xf>
    <xf numFmtId="43" fontId="16" fillId="0" borderId="0" xfId="7" applyFont="1" applyAlignment="1">
      <alignment horizontal="center" vertical="center"/>
    </xf>
    <xf numFmtId="165" fontId="20" fillId="4" borderId="1" xfId="7" applyNumberFormat="1" applyFont="1" applyFill="1" applyBorder="1" applyAlignment="1">
      <alignment horizontal="right" vertical="center"/>
    </xf>
    <xf numFmtId="0" fontId="9" fillId="0" borderId="3" xfId="0" applyFont="1" applyBorder="1" applyAlignment="1">
      <alignment horizontal="center" vertical="center"/>
    </xf>
    <xf numFmtId="0" fontId="8" fillId="0" borderId="0" xfId="0" applyFont="1" applyAlignment="1">
      <alignment horizontal="center" vertical="center"/>
    </xf>
    <xf numFmtId="0" fontId="14" fillId="0" borderId="0" xfId="0" applyFont="1" applyBorder="1" applyAlignment="1">
      <alignment horizontal="center" vertical="center"/>
    </xf>
    <xf numFmtId="0" fontId="9" fillId="0" borderId="0" xfId="0" applyFont="1" applyBorder="1" applyAlignment="1">
      <alignment horizontal="center" vertical="center"/>
    </xf>
    <xf numFmtId="0" fontId="17" fillId="0" borderId="0" xfId="0" applyFont="1" applyBorder="1" applyAlignment="1">
      <alignment horizontal="center" vertical="center"/>
    </xf>
  </cellXfs>
  <cellStyles count="8">
    <cellStyle name="Comma" xfId="7" builtinId="3"/>
    <cellStyle name="Comma 2" xfId="1"/>
    <cellStyle name="Comma 2 2" xfId="2"/>
    <cellStyle name="Normal" xfId="0" builtinId="0"/>
    <cellStyle name="Normal 2" xfId="3"/>
    <cellStyle name="Percent" xfId="4" builtinId="5"/>
    <cellStyle name="Percent 2" xfId="5"/>
    <cellStyle name="Percent 2 2" xfId="6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theme" Target="theme/theme1.xml"/><Relationship Id="rId3" Type="http://schemas.openxmlformats.org/officeDocument/2006/relationships/worksheet" Target="worksheets/sheet3.xml"/><Relationship Id="rId21" Type="http://schemas.openxmlformats.org/officeDocument/2006/relationships/calcChain" Target="calcChain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sharedStrings" Target="sharedString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10" Type="http://schemas.openxmlformats.org/officeDocument/2006/relationships/worksheet" Target="worksheets/sheet10.xml"/><Relationship Id="rId19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19"/>
  <sheetViews>
    <sheetView zoomScale="130" zoomScaleNormal="130" workbookViewId="0">
      <selection activeCell="D11" sqref="D11"/>
    </sheetView>
  </sheetViews>
  <sheetFormatPr defaultRowHeight="15.75" x14ac:dyDescent="0.25"/>
  <cols>
    <col min="1" max="1" width="5.28515625" style="32" customWidth="1"/>
    <col min="2" max="2" width="22.7109375" style="32" customWidth="1"/>
    <col min="3" max="3" width="14.140625" style="32" customWidth="1"/>
    <col min="4" max="4" width="9.7109375" style="32" customWidth="1"/>
    <col min="5" max="5" width="11.7109375" style="32" customWidth="1"/>
    <col min="6" max="6" width="10.42578125" style="32" customWidth="1"/>
    <col min="7" max="7" width="10.28515625" style="32" customWidth="1"/>
    <col min="8" max="8" width="10.42578125" style="32" customWidth="1"/>
    <col min="9" max="9" width="11.42578125" style="32" customWidth="1"/>
    <col min="10" max="10" width="9.5703125" style="32" customWidth="1"/>
    <col min="11" max="11" width="9.85546875" style="32" customWidth="1"/>
    <col min="12" max="12" width="8.85546875" style="32" customWidth="1"/>
    <col min="13" max="14" width="8.85546875" style="32" bestFit="1" customWidth="1"/>
    <col min="15" max="16384" width="9.140625" style="32"/>
  </cols>
  <sheetData>
    <row r="1" spans="1:14" x14ac:dyDescent="0.25">
      <c r="A1" s="32" t="s">
        <v>64</v>
      </c>
    </row>
    <row r="2" spans="1:14" s="33" customFormat="1" x14ac:dyDescent="0.25">
      <c r="C2" s="33" t="s">
        <v>32</v>
      </c>
      <c r="D2" s="33" t="s">
        <v>48</v>
      </c>
      <c r="E2" s="33" t="s">
        <v>49</v>
      </c>
      <c r="F2" s="33" t="s">
        <v>50</v>
      </c>
      <c r="G2" s="33" t="s">
        <v>51</v>
      </c>
      <c r="H2" s="33" t="s">
        <v>52</v>
      </c>
      <c r="I2" s="33" t="s">
        <v>54</v>
      </c>
      <c r="J2" s="33" t="s">
        <v>55</v>
      </c>
      <c r="K2" s="33" t="s">
        <v>56</v>
      </c>
      <c r="L2" s="33" t="s">
        <v>57</v>
      </c>
      <c r="M2" s="33" t="s">
        <v>58</v>
      </c>
      <c r="N2" s="33" t="s">
        <v>59</v>
      </c>
    </row>
    <row r="3" spans="1:14" x14ac:dyDescent="0.25">
      <c r="A3" s="34">
        <v>1</v>
      </c>
      <c r="B3" s="27" t="s">
        <v>68</v>
      </c>
      <c r="C3" s="42">
        <v>65250.080000000002</v>
      </c>
      <c r="D3" s="28">
        <v>65250.080000000002</v>
      </c>
      <c r="E3" s="29">
        <v>65250.080000000002</v>
      </c>
      <c r="F3" s="31">
        <v>65832.670000000013</v>
      </c>
      <c r="G3" s="46">
        <v>65832.670000000013</v>
      </c>
      <c r="H3" s="31">
        <v>65832.670000000013</v>
      </c>
      <c r="I3" s="31"/>
      <c r="J3" s="31"/>
      <c r="K3" s="31"/>
      <c r="L3" s="31"/>
      <c r="M3" s="31"/>
      <c r="N3" s="31"/>
    </row>
    <row r="4" spans="1:14" x14ac:dyDescent="0.25">
      <c r="A4" s="34">
        <v>2</v>
      </c>
      <c r="B4" s="27" t="s">
        <v>67</v>
      </c>
      <c r="C4" s="42">
        <v>99865.760000000024</v>
      </c>
      <c r="D4" s="28">
        <v>99865.760000000024</v>
      </c>
      <c r="E4" s="28">
        <v>99865.760000000024</v>
      </c>
      <c r="F4" s="31">
        <v>99865.760000000024</v>
      </c>
      <c r="G4" s="46">
        <v>99865.760000000024</v>
      </c>
      <c r="H4" s="31">
        <v>99865.760000000024</v>
      </c>
      <c r="I4" s="31"/>
      <c r="J4" s="31"/>
      <c r="K4" s="31"/>
      <c r="L4" s="31"/>
      <c r="M4" s="31"/>
      <c r="N4" s="31"/>
    </row>
    <row r="5" spans="1:14" x14ac:dyDescent="0.25">
      <c r="A5" s="34">
        <v>3</v>
      </c>
      <c r="B5" s="27" t="s">
        <v>71</v>
      </c>
      <c r="C5" s="42">
        <v>61623.420000000013</v>
      </c>
      <c r="D5" s="28">
        <v>61623.420000000013</v>
      </c>
      <c r="E5" s="29">
        <v>61623.420000000013</v>
      </c>
      <c r="F5" s="31">
        <v>62168.760000000009</v>
      </c>
      <c r="G5" s="46">
        <v>62168.760000000009</v>
      </c>
      <c r="H5" s="31">
        <v>62168.760000000009</v>
      </c>
      <c r="I5" s="31"/>
      <c r="J5" s="31"/>
      <c r="K5" s="31"/>
      <c r="L5" s="31"/>
      <c r="M5" s="31"/>
      <c r="N5" s="31"/>
    </row>
    <row r="6" spans="1:14" x14ac:dyDescent="0.25">
      <c r="A6" s="34">
        <v>4</v>
      </c>
      <c r="B6" s="27" t="s">
        <v>61</v>
      </c>
      <c r="C6" s="42">
        <v>97657.252200000032</v>
      </c>
      <c r="D6" s="28">
        <v>97657.252200000032</v>
      </c>
      <c r="E6" s="29">
        <v>97657.252200000032</v>
      </c>
      <c r="F6" s="31">
        <v>97657.252200000032</v>
      </c>
      <c r="G6" s="46">
        <v>97657.252200000032</v>
      </c>
      <c r="H6" s="31">
        <v>97657.252200000032</v>
      </c>
      <c r="I6" s="31"/>
      <c r="J6" s="31"/>
      <c r="K6" s="31"/>
      <c r="L6" s="31"/>
      <c r="M6" s="31"/>
      <c r="N6" s="31"/>
    </row>
    <row r="7" spans="1:14" x14ac:dyDescent="0.25">
      <c r="A7" s="34">
        <v>5</v>
      </c>
      <c r="B7" s="27" t="s">
        <v>63</v>
      </c>
      <c r="C7" s="42">
        <v>93512.400000000023</v>
      </c>
      <c r="D7" s="28">
        <v>93512.400000000023</v>
      </c>
      <c r="E7" s="29">
        <v>93512.400000000023</v>
      </c>
      <c r="F7" s="31">
        <v>93512.400000000023</v>
      </c>
      <c r="G7" s="46">
        <v>93512.400000000023</v>
      </c>
      <c r="H7" s="31">
        <v>93512.400000000023</v>
      </c>
      <c r="I7" s="31"/>
      <c r="J7" s="31"/>
      <c r="K7" s="31"/>
      <c r="L7" s="31"/>
      <c r="M7" s="31"/>
      <c r="N7" s="31"/>
    </row>
    <row r="8" spans="1:14" x14ac:dyDescent="0.25">
      <c r="A8" s="34">
        <v>6</v>
      </c>
      <c r="B8" s="27" t="s">
        <v>62</v>
      </c>
      <c r="C8" s="42">
        <v>81412.11</v>
      </c>
      <c r="D8" s="28">
        <v>81412.11</v>
      </c>
      <c r="E8" s="29">
        <v>81412.11</v>
      </c>
      <c r="F8" s="31">
        <v>81412.11</v>
      </c>
      <c r="G8" s="46">
        <v>81412.11</v>
      </c>
      <c r="H8" s="31">
        <v>81412.11</v>
      </c>
      <c r="I8" s="31"/>
      <c r="J8" s="31"/>
      <c r="K8" s="31"/>
      <c r="L8" s="31"/>
      <c r="M8" s="31"/>
      <c r="N8" s="31"/>
    </row>
    <row r="9" spans="1:14" x14ac:dyDescent="0.25">
      <c r="A9" s="34">
        <v>7</v>
      </c>
      <c r="B9" s="27" t="s">
        <v>65</v>
      </c>
      <c r="C9" s="42">
        <v>54082.53</v>
      </c>
      <c r="D9" s="28">
        <v>54082.53</v>
      </c>
      <c r="E9" s="29">
        <v>54082.53</v>
      </c>
      <c r="F9" s="31">
        <v>54082.53</v>
      </c>
      <c r="G9" s="46">
        <v>54082.53</v>
      </c>
      <c r="H9" s="31">
        <v>54082.53</v>
      </c>
      <c r="I9" s="31"/>
      <c r="J9" s="31"/>
      <c r="K9" s="31"/>
      <c r="L9" s="31"/>
      <c r="M9" s="31"/>
      <c r="N9" s="31"/>
    </row>
    <row r="10" spans="1:14" x14ac:dyDescent="0.25">
      <c r="A10" s="34">
        <v>8</v>
      </c>
      <c r="B10" s="27" t="s">
        <v>53</v>
      </c>
      <c r="C10" s="42">
        <v>89042.400000000023</v>
      </c>
      <c r="D10" s="28">
        <v>89042.400000000023</v>
      </c>
      <c r="E10" s="29">
        <v>89042.400000000023</v>
      </c>
      <c r="F10" s="31">
        <v>89042.400000000023</v>
      </c>
      <c r="G10" s="46">
        <v>89042.400000000023</v>
      </c>
      <c r="H10" s="31">
        <v>89042.400000000023</v>
      </c>
      <c r="I10" s="31"/>
      <c r="J10" s="31"/>
      <c r="K10" s="31"/>
      <c r="L10" s="31"/>
      <c r="M10" s="31"/>
      <c r="N10" s="31"/>
    </row>
    <row r="11" spans="1:14" x14ac:dyDescent="0.25">
      <c r="A11" s="34">
        <v>9</v>
      </c>
      <c r="B11" s="27" t="s">
        <v>66</v>
      </c>
      <c r="C11" s="31">
        <v>67975.290000000008</v>
      </c>
      <c r="D11" s="31">
        <v>67975.290000000008</v>
      </c>
      <c r="E11" s="29">
        <v>57867</v>
      </c>
      <c r="F11" s="31">
        <v>67975.290000000008</v>
      </c>
      <c r="G11" s="46">
        <v>67975.290000000008</v>
      </c>
      <c r="H11" s="31">
        <v>0</v>
      </c>
      <c r="I11" s="31"/>
      <c r="J11" s="31"/>
      <c r="K11" s="31"/>
      <c r="L11" s="31"/>
      <c r="M11" s="31"/>
      <c r="N11" s="31"/>
    </row>
    <row r="12" spans="1:14" x14ac:dyDescent="0.25">
      <c r="A12" s="34">
        <v>10</v>
      </c>
      <c r="B12" s="37" t="s">
        <v>70</v>
      </c>
      <c r="C12" s="43">
        <v>54082.53</v>
      </c>
      <c r="D12" s="38">
        <v>54082.53</v>
      </c>
      <c r="E12" s="39">
        <v>54082.53</v>
      </c>
      <c r="F12" s="40">
        <v>54082.53</v>
      </c>
      <c r="G12" s="46">
        <v>54082.53</v>
      </c>
      <c r="H12" s="40">
        <v>54082.53</v>
      </c>
      <c r="I12" s="40"/>
      <c r="J12" s="40"/>
      <c r="K12" s="40"/>
      <c r="L12" s="40"/>
      <c r="M12" s="40"/>
      <c r="N12" s="31"/>
    </row>
    <row r="13" spans="1:14" x14ac:dyDescent="0.25">
      <c r="A13" s="34">
        <v>11</v>
      </c>
      <c r="B13" s="27" t="s">
        <v>72</v>
      </c>
      <c r="C13" s="43">
        <v>55074.87</v>
      </c>
      <c r="D13" s="38">
        <v>55074.87</v>
      </c>
      <c r="E13" s="39">
        <v>55074.87</v>
      </c>
      <c r="F13" s="40">
        <v>55074.87</v>
      </c>
      <c r="G13" s="46">
        <v>55074.87</v>
      </c>
      <c r="H13" s="40">
        <v>55074.87</v>
      </c>
      <c r="I13" s="40"/>
      <c r="J13" s="40"/>
      <c r="K13" s="31"/>
      <c r="L13" s="40"/>
      <c r="M13" s="40"/>
      <c r="N13" s="31"/>
    </row>
    <row r="14" spans="1:14" x14ac:dyDescent="0.25">
      <c r="A14" s="34">
        <v>12</v>
      </c>
      <c r="B14" s="41" t="s">
        <v>73</v>
      </c>
      <c r="C14" s="42">
        <v>52783.25</v>
      </c>
      <c r="D14" s="28">
        <v>52299</v>
      </c>
      <c r="E14" s="30">
        <v>52299</v>
      </c>
      <c r="F14" s="31">
        <v>52783.25</v>
      </c>
      <c r="G14" s="46">
        <v>52783.25</v>
      </c>
      <c r="H14" s="31">
        <v>52783.25</v>
      </c>
      <c r="I14" s="31"/>
      <c r="J14" s="31"/>
      <c r="K14" s="41"/>
      <c r="L14" s="31"/>
      <c r="M14" s="31"/>
      <c r="N14" s="31"/>
    </row>
    <row r="15" spans="1:14" x14ac:dyDescent="0.25">
      <c r="A15" s="34">
        <v>13</v>
      </c>
      <c r="B15" s="41" t="s">
        <v>74</v>
      </c>
      <c r="C15" s="42">
        <v>59766.880000000012</v>
      </c>
      <c r="D15" s="28">
        <v>59766.880000000012</v>
      </c>
      <c r="E15" s="30">
        <v>59766.880000000012</v>
      </c>
      <c r="F15" s="31">
        <v>59766.880000000012</v>
      </c>
      <c r="G15" s="46">
        <v>59766.880000000012</v>
      </c>
      <c r="H15" s="31">
        <v>59766.880000000012</v>
      </c>
      <c r="I15" s="31"/>
      <c r="J15" s="31"/>
      <c r="K15" s="41"/>
      <c r="L15" s="31"/>
      <c r="M15" s="31"/>
      <c r="N15" s="31"/>
    </row>
    <row r="16" spans="1:14" x14ac:dyDescent="0.25">
      <c r="A16" s="34">
        <v>14</v>
      </c>
      <c r="B16" s="41" t="s">
        <v>75</v>
      </c>
      <c r="C16" s="42">
        <v>66321.389999999985</v>
      </c>
      <c r="D16" s="28">
        <v>66321.389999999985</v>
      </c>
      <c r="E16" s="30">
        <v>66321.389999999985</v>
      </c>
      <c r="F16" s="31">
        <v>66321.389999999985</v>
      </c>
      <c r="G16" s="46">
        <v>66321.389999999985</v>
      </c>
      <c r="H16" s="31">
        <v>66321.389999999985</v>
      </c>
      <c r="I16" s="31"/>
      <c r="J16" s="31"/>
      <c r="K16" s="41"/>
      <c r="L16" s="31"/>
      <c r="M16" s="31"/>
      <c r="N16" s="31"/>
    </row>
    <row r="17" spans="1:14" x14ac:dyDescent="0.25">
      <c r="A17" s="34">
        <v>15</v>
      </c>
      <c r="B17" s="41" t="s">
        <v>76</v>
      </c>
      <c r="C17" s="28">
        <v>0</v>
      </c>
      <c r="D17" s="28">
        <v>0</v>
      </c>
      <c r="E17" s="44">
        <v>54082.53</v>
      </c>
      <c r="F17" s="31">
        <v>54082.53</v>
      </c>
      <c r="G17" s="46">
        <v>54082.53</v>
      </c>
      <c r="H17" s="31">
        <v>54082.53</v>
      </c>
      <c r="I17" s="31"/>
      <c r="J17" s="31"/>
      <c r="K17" s="41"/>
      <c r="L17" s="31"/>
      <c r="M17" s="31"/>
      <c r="N17" s="31"/>
    </row>
    <row r="18" spans="1:14" x14ac:dyDescent="0.25">
      <c r="A18" s="34">
        <v>16</v>
      </c>
      <c r="B18" s="41"/>
      <c r="C18" s="28"/>
      <c r="D18" s="28"/>
      <c r="E18" s="30"/>
      <c r="F18" s="31"/>
      <c r="G18" s="31"/>
      <c r="H18" s="31"/>
      <c r="I18" s="31"/>
      <c r="J18" s="31"/>
      <c r="K18" s="41"/>
      <c r="L18" s="31"/>
      <c r="M18" s="31"/>
      <c r="N18" s="31"/>
    </row>
    <row r="19" spans="1:14" s="35" customFormat="1" x14ac:dyDescent="0.25">
      <c r="C19" s="36">
        <f t="shared" ref="C19:N19" si="0">SUM(C3:C18)</f>
        <v>998450.16220000014</v>
      </c>
      <c r="D19" s="36">
        <f t="shared" si="0"/>
        <v>997965.91220000014</v>
      </c>
      <c r="E19" s="36">
        <f t="shared" si="0"/>
        <v>1041940.1522000001</v>
      </c>
      <c r="F19" s="36">
        <f t="shared" si="0"/>
        <v>1053660.6222000001</v>
      </c>
      <c r="G19" s="36">
        <f t="shared" si="0"/>
        <v>1053660.6222000001</v>
      </c>
      <c r="H19" s="36">
        <f t="shared" si="0"/>
        <v>985685.33220000018</v>
      </c>
      <c r="I19" s="36">
        <f t="shared" si="0"/>
        <v>0</v>
      </c>
      <c r="J19" s="36">
        <f t="shared" si="0"/>
        <v>0</v>
      </c>
      <c r="K19" s="36">
        <f t="shared" si="0"/>
        <v>0</v>
      </c>
      <c r="L19" s="36">
        <f t="shared" si="0"/>
        <v>0</v>
      </c>
      <c r="M19" s="36">
        <f t="shared" si="0"/>
        <v>0</v>
      </c>
      <c r="N19" s="36">
        <f t="shared" si="0"/>
        <v>0</v>
      </c>
    </row>
  </sheetData>
  <phoneticPr fontId="0" type="noConversion"/>
  <pageMargins left="0.7" right="0.7" top="0.75" bottom="0.75" header="0.3" footer="0.3"/>
  <pageSetup paperSize="9" orientation="portrait" verticalDpi="30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32"/>
  <sheetViews>
    <sheetView view="pageBreakPreview" topLeftCell="A19" zoomScale="80" zoomScaleNormal="70" zoomScaleSheetLayoutView="80" workbookViewId="0">
      <selection activeCell="G26" sqref="G26"/>
    </sheetView>
  </sheetViews>
  <sheetFormatPr defaultRowHeight="15" x14ac:dyDescent="0.2"/>
  <cols>
    <col min="1" max="1" width="5.85546875" style="3" customWidth="1"/>
    <col min="2" max="2" width="33.28515625" style="3" bestFit="1" customWidth="1"/>
    <col min="3" max="3" width="7.85546875" style="3" bestFit="1" customWidth="1"/>
    <col min="4" max="4" width="5" style="3" customWidth="1"/>
    <col min="5" max="5" width="8.5703125" style="3" customWidth="1"/>
    <col min="6" max="6" width="8.85546875" style="3" bestFit="1" customWidth="1"/>
    <col min="7" max="7" width="15.42578125" style="3" customWidth="1"/>
    <col min="8" max="8" width="10.28515625" style="3" bestFit="1" customWidth="1"/>
    <col min="9" max="9" width="10.28515625" style="3" customWidth="1"/>
    <col min="10" max="16384" width="9.140625" style="3"/>
  </cols>
  <sheetData>
    <row r="1" spans="1:9" ht="15.75" x14ac:dyDescent="0.2">
      <c r="A1" s="7" t="s">
        <v>33</v>
      </c>
    </row>
    <row r="2" spans="1:9" ht="15.75" x14ac:dyDescent="0.2">
      <c r="A2" s="8" t="s">
        <v>34</v>
      </c>
    </row>
    <row r="3" spans="1:9" ht="15.75" x14ac:dyDescent="0.2">
      <c r="A3" s="8" t="s">
        <v>69</v>
      </c>
    </row>
    <row r="4" spans="1:9" ht="39" customHeight="1" x14ac:dyDescent="0.2">
      <c r="A4" s="48" t="s">
        <v>31</v>
      </c>
      <c r="B4" s="48"/>
      <c r="C4" s="48"/>
      <c r="D4" s="48"/>
      <c r="E4" s="48"/>
      <c r="F4" s="48"/>
      <c r="G4" s="48"/>
      <c r="H4" s="48"/>
      <c r="I4" s="48"/>
    </row>
    <row r="5" spans="1:9" ht="23.25" customHeight="1" x14ac:dyDescent="0.2">
      <c r="A5" s="49" t="s">
        <v>77</v>
      </c>
      <c r="B5" s="50"/>
      <c r="C5" s="50"/>
      <c r="D5" s="50"/>
      <c r="E5" s="50"/>
      <c r="F5" s="50"/>
      <c r="G5" s="50"/>
      <c r="H5" s="50"/>
      <c r="I5" s="50"/>
    </row>
    <row r="6" spans="1:9" ht="4.5" customHeight="1" x14ac:dyDescent="0.2">
      <c r="A6" s="47"/>
      <c r="B6" s="47"/>
      <c r="C6" s="47"/>
      <c r="D6" s="47"/>
      <c r="E6" s="47"/>
      <c r="F6" s="47"/>
      <c r="G6" s="47"/>
      <c r="H6" s="47"/>
      <c r="I6" s="47"/>
    </row>
    <row r="7" spans="1:9" ht="69.75" customHeight="1" x14ac:dyDescent="0.2">
      <c r="A7" s="1" t="s">
        <v>1</v>
      </c>
      <c r="B7" s="2" t="s">
        <v>2</v>
      </c>
      <c r="C7" s="9" t="s">
        <v>35</v>
      </c>
      <c r="D7" s="1" t="s">
        <v>3</v>
      </c>
      <c r="E7" s="12" t="s">
        <v>4</v>
      </c>
      <c r="F7" s="11" t="s">
        <v>5</v>
      </c>
      <c r="G7" s="1" t="s">
        <v>6</v>
      </c>
      <c r="H7" s="2" t="s">
        <v>7</v>
      </c>
      <c r="I7" s="9" t="s">
        <v>37</v>
      </c>
    </row>
    <row r="8" spans="1:9" ht="23.25" customHeight="1" x14ac:dyDescent="0.2">
      <c r="A8" s="4" t="s">
        <v>8</v>
      </c>
      <c r="B8" s="4" t="s">
        <v>9</v>
      </c>
      <c r="C8" s="10" t="s">
        <v>10</v>
      </c>
      <c r="D8" s="10" t="s">
        <v>36</v>
      </c>
      <c r="E8" s="4">
        <v>1</v>
      </c>
      <c r="F8" s="4">
        <v>2</v>
      </c>
      <c r="G8" s="4">
        <v>3</v>
      </c>
      <c r="H8" s="4" t="s">
        <v>11</v>
      </c>
      <c r="I8" s="10" t="s">
        <v>38</v>
      </c>
    </row>
    <row r="9" spans="1:9" ht="30" customHeight="1" x14ac:dyDescent="0.2">
      <c r="A9" s="19" t="s">
        <v>12</v>
      </c>
      <c r="B9" s="13" t="s">
        <v>17</v>
      </c>
      <c r="C9" s="15" t="s">
        <v>39</v>
      </c>
      <c r="D9" s="5">
        <v>1</v>
      </c>
      <c r="E9" s="2"/>
      <c r="F9" s="2"/>
      <c r="G9" s="2">
        <v>11</v>
      </c>
      <c r="H9" s="2"/>
      <c r="I9" s="2"/>
    </row>
    <row r="10" spans="1:9" ht="30" customHeight="1" x14ac:dyDescent="0.2">
      <c r="A10" s="19" t="s">
        <v>13</v>
      </c>
      <c r="B10" s="13" t="s">
        <v>18</v>
      </c>
      <c r="C10" s="11" t="s">
        <v>40</v>
      </c>
      <c r="D10" s="5"/>
      <c r="E10" s="2"/>
      <c r="F10" s="2"/>
      <c r="G10" s="2"/>
      <c r="H10" s="2"/>
      <c r="I10" s="2"/>
    </row>
    <row r="11" spans="1:9" ht="30" customHeight="1" x14ac:dyDescent="0.2">
      <c r="A11" s="20">
        <v>1</v>
      </c>
      <c r="B11" s="14" t="s">
        <v>19</v>
      </c>
      <c r="C11" s="11" t="s">
        <v>40</v>
      </c>
      <c r="D11" s="5">
        <v>2</v>
      </c>
      <c r="E11" s="2"/>
      <c r="F11" s="2"/>
      <c r="G11" s="22">
        <f>'Danh sách '!C19</f>
        <v>998450.16220000014</v>
      </c>
      <c r="H11" s="2"/>
      <c r="I11" s="2"/>
    </row>
    <row r="12" spans="1:9" ht="30" customHeight="1" x14ac:dyDescent="0.2">
      <c r="A12" s="20">
        <v>2</v>
      </c>
      <c r="B12" s="15" t="s">
        <v>20</v>
      </c>
      <c r="C12" s="11" t="s">
        <v>40</v>
      </c>
      <c r="D12" s="5">
        <v>3</v>
      </c>
      <c r="E12" s="2"/>
      <c r="F12" s="2"/>
      <c r="G12" s="22">
        <f>G11</f>
        <v>998450.16220000014</v>
      </c>
      <c r="H12" s="2"/>
      <c r="I12" s="2"/>
    </row>
    <row r="13" spans="1:9" ht="30" customHeight="1" x14ac:dyDescent="0.2">
      <c r="A13" s="19" t="s">
        <v>14</v>
      </c>
      <c r="B13" s="16" t="s">
        <v>21</v>
      </c>
      <c r="C13" s="11" t="s">
        <v>40</v>
      </c>
      <c r="D13" s="5"/>
      <c r="E13" s="2"/>
      <c r="F13" s="2"/>
      <c r="G13" s="18"/>
      <c r="H13" s="2"/>
      <c r="I13" s="2"/>
    </row>
    <row r="14" spans="1:9" ht="30" customHeight="1" x14ac:dyDescent="0.2">
      <c r="A14" s="20">
        <v>1</v>
      </c>
      <c r="B14" s="14" t="s">
        <v>22</v>
      </c>
      <c r="C14" s="11" t="s">
        <v>40</v>
      </c>
      <c r="D14" s="5">
        <v>4</v>
      </c>
      <c r="E14" s="2"/>
      <c r="F14" s="2"/>
      <c r="G14" s="22">
        <f>G15+G16+G17</f>
        <v>998450.16220000014</v>
      </c>
      <c r="H14" s="2"/>
      <c r="I14" s="2"/>
    </row>
    <row r="15" spans="1:9" ht="30" customHeight="1" x14ac:dyDescent="0.2">
      <c r="A15" s="21" t="s">
        <v>42</v>
      </c>
      <c r="B15" s="14" t="s">
        <v>23</v>
      </c>
      <c r="C15" s="11" t="s">
        <v>40</v>
      </c>
      <c r="D15" s="5">
        <v>5</v>
      </c>
      <c r="E15" s="2"/>
      <c r="F15" s="2"/>
      <c r="G15" s="23">
        <f>G11*0.3</f>
        <v>299535.04866000003</v>
      </c>
      <c r="H15" s="2"/>
      <c r="I15" s="2"/>
    </row>
    <row r="16" spans="1:9" ht="30" customHeight="1" x14ac:dyDescent="0.2">
      <c r="A16" s="21" t="s">
        <v>43</v>
      </c>
      <c r="B16" s="14" t="s">
        <v>24</v>
      </c>
      <c r="C16" s="11" t="s">
        <v>40</v>
      </c>
      <c r="D16" s="5">
        <v>6</v>
      </c>
      <c r="E16" s="2"/>
      <c r="F16" s="2"/>
      <c r="G16" s="18"/>
      <c r="H16" s="2"/>
      <c r="I16" s="2"/>
    </row>
    <row r="17" spans="1:9" ht="30" customHeight="1" x14ac:dyDescent="0.2">
      <c r="A17" s="21" t="s">
        <v>44</v>
      </c>
      <c r="B17" s="14" t="s">
        <v>25</v>
      </c>
      <c r="C17" s="11" t="s">
        <v>40</v>
      </c>
      <c r="D17" s="5">
        <v>7</v>
      </c>
      <c r="E17" s="2"/>
      <c r="F17" s="2"/>
      <c r="G17" s="23">
        <f>G11*0.7</f>
        <v>698915.11354000005</v>
      </c>
      <c r="H17" s="2"/>
      <c r="I17" s="2"/>
    </row>
    <row r="18" spans="1:9" ht="30" customHeight="1" x14ac:dyDescent="0.2">
      <c r="A18" s="20">
        <v>2</v>
      </c>
      <c r="B18" s="15" t="s">
        <v>26</v>
      </c>
      <c r="C18" s="11" t="s">
        <v>40</v>
      </c>
      <c r="D18" s="5">
        <v>8</v>
      </c>
      <c r="E18" s="2"/>
      <c r="F18" s="2"/>
      <c r="G18" s="22">
        <f>G19+G20+G21</f>
        <v>998450.16220000014</v>
      </c>
      <c r="H18" s="2"/>
      <c r="I18" s="2"/>
    </row>
    <row r="19" spans="1:9" ht="30" customHeight="1" x14ac:dyDescent="0.2">
      <c r="A19" s="21" t="s">
        <v>45</v>
      </c>
      <c r="B19" s="14" t="s">
        <v>23</v>
      </c>
      <c r="C19" s="11" t="s">
        <v>40</v>
      </c>
      <c r="D19" s="5">
        <v>9</v>
      </c>
      <c r="E19" s="2"/>
      <c r="F19" s="2"/>
      <c r="G19" s="23">
        <f>G12*0.3</f>
        <v>299535.04866000003</v>
      </c>
      <c r="H19" s="2"/>
      <c r="I19" s="2"/>
    </row>
    <row r="20" spans="1:9" ht="30" customHeight="1" x14ac:dyDescent="0.2">
      <c r="A20" s="21" t="s">
        <v>46</v>
      </c>
      <c r="B20" s="14" t="s">
        <v>24</v>
      </c>
      <c r="C20" s="11" t="s">
        <v>40</v>
      </c>
      <c r="D20" s="5">
        <v>10</v>
      </c>
      <c r="E20" s="2"/>
      <c r="F20" s="2"/>
      <c r="G20" s="23"/>
      <c r="H20" s="2"/>
      <c r="I20" s="2"/>
    </row>
    <row r="21" spans="1:9" ht="30" customHeight="1" x14ac:dyDescent="0.2">
      <c r="A21" s="21" t="s">
        <v>47</v>
      </c>
      <c r="B21" s="14" t="s">
        <v>25</v>
      </c>
      <c r="C21" s="11" t="s">
        <v>40</v>
      </c>
      <c r="D21" s="5">
        <v>11</v>
      </c>
      <c r="E21" s="2"/>
      <c r="F21" s="2"/>
      <c r="G21" s="23">
        <f>G12*0.7</f>
        <v>698915.11354000005</v>
      </c>
      <c r="H21" s="2"/>
      <c r="I21" s="2"/>
    </row>
    <row r="22" spans="1:9" ht="30" customHeight="1" x14ac:dyDescent="0.2">
      <c r="A22" s="19" t="s">
        <v>15</v>
      </c>
      <c r="B22" s="13" t="s">
        <v>27</v>
      </c>
      <c r="C22" s="11" t="s">
        <v>40</v>
      </c>
      <c r="D22" s="5"/>
      <c r="E22" s="2"/>
      <c r="F22" s="2"/>
      <c r="G22" s="18"/>
      <c r="H22" s="2"/>
      <c r="I22" s="2"/>
    </row>
    <row r="23" spans="1:9" ht="30" customHeight="1" x14ac:dyDescent="0.2">
      <c r="A23" s="20">
        <v>1</v>
      </c>
      <c r="B23" s="14" t="s">
        <v>28</v>
      </c>
      <c r="C23" s="11" t="s">
        <v>40</v>
      </c>
      <c r="D23" s="5">
        <v>12</v>
      </c>
      <c r="E23" s="2"/>
      <c r="F23" s="2"/>
      <c r="G23" s="22">
        <f>G17</f>
        <v>698915.11354000005</v>
      </c>
      <c r="H23" s="2"/>
      <c r="I23" s="2"/>
    </row>
    <row r="24" spans="1:9" ht="30" customHeight="1" x14ac:dyDescent="0.2">
      <c r="A24" s="20">
        <v>2</v>
      </c>
      <c r="B24" s="15" t="s">
        <v>29</v>
      </c>
      <c r="C24" s="11" t="s">
        <v>40</v>
      </c>
      <c r="D24" s="5">
        <v>13</v>
      </c>
      <c r="E24" s="2"/>
      <c r="F24" s="2"/>
      <c r="G24" s="22">
        <f>G21</f>
        <v>698915.11354000005</v>
      </c>
      <c r="H24" s="2"/>
      <c r="I24" s="2"/>
    </row>
    <row r="25" spans="1:9" ht="30" customHeight="1" x14ac:dyDescent="0.2">
      <c r="A25" s="19" t="s">
        <v>16</v>
      </c>
      <c r="B25" s="13" t="s">
        <v>30</v>
      </c>
      <c r="C25" s="11" t="s">
        <v>40</v>
      </c>
      <c r="D25" s="5">
        <v>14</v>
      </c>
      <c r="E25" s="2"/>
      <c r="F25" s="2"/>
      <c r="G25" s="18"/>
      <c r="H25" s="2"/>
      <c r="I25" s="2"/>
    </row>
    <row r="26" spans="1:9" x14ac:dyDescent="0.2">
      <c r="G26" s="17" t="s">
        <v>85</v>
      </c>
    </row>
    <row r="27" spans="1:9" ht="15.75" x14ac:dyDescent="0.2">
      <c r="B27" s="6" t="s">
        <v>41</v>
      </c>
      <c r="C27" s="6"/>
      <c r="D27" s="6"/>
      <c r="E27" s="6"/>
      <c r="F27" s="6"/>
      <c r="G27" s="6" t="s">
        <v>0</v>
      </c>
    </row>
    <row r="28" spans="1:9" ht="15.75" x14ac:dyDescent="0.2">
      <c r="G28" s="25" t="s">
        <v>60</v>
      </c>
    </row>
    <row r="31" spans="1:9" ht="22.5" customHeight="1" x14ac:dyDescent="0.2"/>
    <row r="32" spans="1:9" x14ac:dyDescent="0.2">
      <c r="B32" s="24" t="s">
        <v>65</v>
      </c>
      <c r="G32" s="24" t="s">
        <v>78</v>
      </c>
    </row>
  </sheetData>
  <mergeCells count="3">
    <mergeCell ref="A6:I6"/>
    <mergeCell ref="A4:I4"/>
    <mergeCell ref="A5:I5"/>
  </mergeCells>
  <phoneticPr fontId="2" type="noConversion"/>
  <pageMargins left="0.25" right="0.25" top="0.75" bottom="0.75" header="0.3" footer="0.3"/>
  <pageSetup paperSize="9" scale="91" orientation="portrait" verticalDpi="300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32"/>
  <sheetViews>
    <sheetView topLeftCell="A22" zoomScale="85" zoomScaleNormal="85" workbookViewId="0">
      <selection activeCell="G26" sqref="G26"/>
    </sheetView>
  </sheetViews>
  <sheetFormatPr defaultRowHeight="15" x14ac:dyDescent="0.2"/>
  <cols>
    <col min="1" max="1" width="5.85546875" style="3" customWidth="1"/>
    <col min="2" max="2" width="33.28515625" style="3" bestFit="1" customWidth="1"/>
    <col min="3" max="3" width="7.85546875" style="3" bestFit="1" customWidth="1"/>
    <col min="4" max="4" width="5" style="3" customWidth="1"/>
    <col min="5" max="5" width="8.5703125" style="3" customWidth="1"/>
    <col min="6" max="6" width="8.85546875" style="3" bestFit="1" customWidth="1"/>
    <col min="7" max="7" width="11.85546875" style="3" customWidth="1"/>
    <col min="8" max="8" width="10.28515625" style="3" bestFit="1" customWidth="1"/>
    <col min="9" max="9" width="8.5703125" style="3" customWidth="1"/>
    <col min="10" max="16384" width="9.140625" style="3"/>
  </cols>
  <sheetData>
    <row r="1" spans="1:9" ht="15.75" x14ac:dyDescent="0.2">
      <c r="A1" s="7" t="s">
        <v>33</v>
      </c>
    </row>
    <row r="2" spans="1:9" ht="15.75" x14ac:dyDescent="0.2">
      <c r="A2" s="8" t="s">
        <v>34</v>
      </c>
    </row>
    <row r="3" spans="1:9" ht="15.75" x14ac:dyDescent="0.2">
      <c r="A3" s="8" t="s">
        <v>69</v>
      </c>
    </row>
    <row r="4" spans="1:9" ht="39" customHeight="1" x14ac:dyDescent="0.2">
      <c r="A4" s="48" t="s">
        <v>31</v>
      </c>
      <c r="B4" s="48"/>
      <c r="C4" s="48"/>
      <c r="D4" s="48"/>
      <c r="E4" s="48"/>
      <c r="F4" s="48"/>
      <c r="G4" s="48"/>
      <c r="H4" s="48"/>
      <c r="I4" s="48"/>
    </row>
    <row r="5" spans="1:9" ht="23.25" customHeight="1" x14ac:dyDescent="0.2">
      <c r="A5" s="49" t="s">
        <v>79</v>
      </c>
      <c r="B5" s="50"/>
      <c r="C5" s="50"/>
      <c r="D5" s="50"/>
      <c r="E5" s="50"/>
      <c r="F5" s="50"/>
      <c r="G5" s="50"/>
      <c r="H5" s="50"/>
      <c r="I5" s="50"/>
    </row>
    <row r="6" spans="1:9" ht="4.5" customHeight="1" x14ac:dyDescent="0.2">
      <c r="A6" s="47"/>
      <c r="B6" s="47"/>
      <c r="C6" s="47"/>
      <c r="D6" s="47"/>
      <c r="E6" s="47"/>
      <c r="F6" s="47"/>
      <c r="G6" s="47"/>
      <c r="H6" s="47"/>
      <c r="I6" s="47"/>
    </row>
    <row r="7" spans="1:9" ht="69.75" customHeight="1" x14ac:dyDescent="0.2">
      <c r="A7" s="1" t="s">
        <v>1</v>
      </c>
      <c r="B7" s="2" t="s">
        <v>2</v>
      </c>
      <c r="C7" s="9" t="s">
        <v>35</v>
      </c>
      <c r="D7" s="1" t="s">
        <v>3</v>
      </c>
      <c r="E7" s="12" t="s">
        <v>4</v>
      </c>
      <c r="F7" s="11" t="s">
        <v>5</v>
      </c>
      <c r="G7" s="1" t="s">
        <v>6</v>
      </c>
      <c r="H7" s="2" t="s">
        <v>7</v>
      </c>
      <c r="I7" s="9" t="s">
        <v>37</v>
      </c>
    </row>
    <row r="8" spans="1:9" ht="23.25" customHeight="1" x14ac:dyDescent="0.2">
      <c r="A8" s="4" t="s">
        <v>8</v>
      </c>
      <c r="B8" s="4" t="s">
        <v>9</v>
      </c>
      <c r="C8" s="10" t="s">
        <v>10</v>
      </c>
      <c r="D8" s="10" t="s">
        <v>36</v>
      </c>
      <c r="E8" s="4">
        <v>1</v>
      </c>
      <c r="F8" s="4">
        <v>2</v>
      </c>
      <c r="G8" s="4">
        <v>3</v>
      </c>
      <c r="H8" s="4" t="s">
        <v>11</v>
      </c>
      <c r="I8" s="10" t="s">
        <v>38</v>
      </c>
    </row>
    <row r="9" spans="1:9" ht="30" customHeight="1" x14ac:dyDescent="0.2">
      <c r="A9" s="19" t="s">
        <v>12</v>
      </c>
      <c r="B9" s="13" t="s">
        <v>17</v>
      </c>
      <c r="C9" s="15" t="s">
        <v>39</v>
      </c>
      <c r="D9" s="5">
        <v>1</v>
      </c>
      <c r="E9" s="2"/>
      <c r="F9" s="2"/>
      <c r="G9" s="2">
        <v>11</v>
      </c>
      <c r="H9" s="2"/>
      <c r="I9" s="2"/>
    </row>
    <row r="10" spans="1:9" ht="30" customHeight="1" x14ac:dyDescent="0.2">
      <c r="A10" s="19" t="s">
        <v>13</v>
      </c>
      <c r="B10" s="13" t="s">
        <v>18</v>
      </c>
      <c r="C10" s="11" t="s">
        <v>40</v>
      </c>
      <c r="D10" s="5"/>
      <c r="E10" s="2"/>
      <c r="F10" s="2"/>
      <c r="G10" s="2"/>
      <c r="H10" s="2"/>
      <c r="I10" s="2"/>
    </row>
    <row r="11" spans="1:9" ht="30" customHeight="1" x14ac:dyDescent="0.2">
      <c r="A11" s="20">
        <v>1</v>
      </c>
      <c r="B11" s="14" t="s">
        <v>19</v>
      </c>
      <c r="C11" s="11" t="s">
        <v>40</v>
      </c>
      <c r="D11" s="5">
        <v>2</v>
      </c>
      <c r="E11" s="2"/>
      <c r="F11" s="2"/>
      <c r="G11" s="22">
        <f>'Danh sách '!D19</f>
        <v>997965.91220000014</v>
      </c>
      <c r="H11" s="2"/>
      <c r="I11" s="2"/>
    </row>
    <row r="12" spans="1:9" ht="30" customHeight="1" x14ac:dyDescent="0.2">
      <c r="A12" s="20">
        <v>2</v>
      </c>
      <c r="B12" s="15" t="s">
        <v>20</v>
      </c>
      <c r="C12" s="11" t="s">
        <v>40</v>
      </c>
      <c r="D12" s="5">
        <v>3</v>
      </c>
      <c r="E12" s="2"/>
      <c r="F12" s="2"/>
      <c r="G12" s="22">
        <f>'thang 1'!G12+'thang 2'!G11</f>
        <v>1996416.0744000003</v>
      </c>
      <c r="H12" s="2"/>
      <c r="I12" s="2"/>
    </row>
    <row r="13" spans="1:9" ht="30" customHeight="1" x14ac:dyDescent="0.2">
      <c r="A13" s="19" t="s">
        <v>14</v>
      </c>
      <c r="B13" s="16" t="s">
        <v>21</v>
      </c>
      <c r="C13" s="11" t="s">
        <v>40</v>
      </c>
      <c r="D13" s="5"/>
      <c r="E13" s="2"/>
      <c r="F13" s="2"/>
      <c r="G13" s="18"/>
      <c r="H13" s="2"/>
      <c r="I13" s="2"/>
    </row>
    <row r="14" spans="1:9" ht="30" customHeight="1" x14ac:dyDescent="0.2">
      <c r="A14" s="20">
        <v>1</v>
      </c>
      <c r="B14" s="14" t="s">
        <v>22</v>
      </c>
      <c r="C14" s="11" t="s">
        <v>40</v>
      </c>
      <c r="D14" s="5">
        <v>4</v>
      </c>
      <c r="E14" s="2"/>
      <c r="F14" s="2"/>
      <c r="G14" s="22">
        <f>G15+G16+G17</f>
        <v>997965.91220000014</v>
      </c>
      <c r="H14" s="2"/>
      <c r="I14" s="2"/>
    </row>
    <row r="15" spans="1:9" ht="30" customHeight="1" x14ac:dyDescent="0.2">
      <c r="A15" s="21" t="s">
        <v>42</v>
      </c>
      <c r="B15" s="14" t="s">
        <v>23</v>
      </c>
      <c r="C15" s="11" t="s">
        <v>40</v>
      </c>
      <c r="D15" s="5">
        <v>5</v>
      </c>
      <c r="E15" s="2"/>
      <c r="F15" s="2"/>
      <c r="G15" s="23">
        <f>G11*0.3</f>
        <v>299389.77366000001</v>
      </c>
      <c r="H15" s="2"/>
      <c r="I15" s="2"/>
    </row>
    <row r="16" spans="1:9" ht="30" customHeight="1" x14ac:dyDescent="0.2">
      <c r="A16" s="21" t="s">
        <v>43</v>
      </c>
      <c r="B16" s="14" t="s">
        <v>24</v>
      </c>
      <c r="C16" s="11" t="s">
        <v>40</v>
      </c>
      <c r="D16" s="5">
        <v>6</v>
      </c>
      <c r="E16" s="2"/>
      <c r="F16" s="2"/>
      <c r="G16" s="18"/>
      <c r="H16" s="2"/>
      <c r="I16" s="2"/>
    </row>
    <row r="17" spans="1:9" ht="30" customHeight="1" x14ac:dyDescent="0.2">
      <c r="A17" s="21" t="s">
        <v>44</v>
      </c>
      <c r="B17" s="14" t="s">
        <v>25</v>
      </c>
      <c r="C17" s="11" t="s">
        <v>40</v>
      </c>
      <c r="D17" s="5">
        <v>7</v>
      </c>
      <c r="E17" s="2"/>
      <c r="F17" s="2"/>
      <c r="G17" s="23">
        <f>G11*0.7</f>
        <v>698576.13854000007</v>
      </c>
      <c r="H17" s="2"/>
      <c r="I17" s="2"/>
    </row>
    <row r="18" spans="1:9" ht="30" customHeight="1" x14ac:dyDescent="0.2">
      <c r="A18" s="20">
        <v>2</v>
      </c>
      <c r="B18" s="15" t="s">
        <v>26</v>
      </c>
      <c r="C18" s="11" t="s">
        <v>40</v>
      </c>
      <c r="D18" s="5">
        <v>8</v>
      </c>
      <c r="E18" s="2"/>
      <c r="F18" s="2"/>
      <c r="G18" s="22">
        <f>G19+G20+G21</f>
        <v>1996416.0744</v>
      </c>
      <c r="H18" s="2"/>
      <c r="I18" s="2"/>
    </row>
    <row r="19" spans="1:9" ht="30" customHeight="1" x14ac:dyDescent="0.2">
      <c r="A19" s="21" t="s">
        <v>45</v>
      </c>
      <c r="B19" s="14" t="s">
        <v>23</v>
      </c>
      <c r="C19" s="11" t="s">
        <v>40</v>
      </c>
      <c r="D19" s="5">
        <v>9</v>
      </c>
      <c r="E19" s="2"/>
      <c r="F19" s="2"/>
      <c r="G19" s="23">
        <f>G12*0.3</f>
        <v>598924.82232000004</v>
      </c>
      <c r="H19" s="2"/>
      <c r="I19" s="2"/>
    </row>
    <row r="20" spans="1:9" ht="30" customHeight="1" x14ac:dyDescent="0.2">
      <c r="A20" s="21" t="s">
        <v>46</v>
      </c>
      <c r="B20" s="14" t="s">
        <v>24</v>
      </c>
      <c r="C20" s="11" t="s">
        <v>40</v>
      </c>
      <c r="D20" s="5">
        <v>10</v>
      </c>
      <c r="E20" s="2"/>
      <c r="F20" s="2"/>
      <c r="G20" s="23"/>
      <c r="H20" s="2"/>
      <c r="I20" s="2"/>
    </row>
    <row r="21" spans="1:9" ht="30" customHeight="1" x14ac:dyDescent="0.2">
      <c r="A21" s="21" t="s">
        <v>47</v>
      </c>
      <c r="B21" s="14" t="s">
        <v>25</v>
      </c>
      <c r="C21" s="11" t="s">
        <v>40</v>
      </c>
      <c r="D21" s="5">
        <v>11</v>
      </c>
      <c r="E21" s="2"/>
      <c r="F21" s="2"/>
      <c r="G21" s="23">
        <f>G12*0.7</f>
        <v>1397491.25208</v>
      </c>
      <c r="H21" s="2"/>
      <c r="I21" s="2"/>
    </row>
    <row r="22" spans="1:9" ht="30" customHeight="1" x14ac:dyDescent="0.2">
      <c r="A22" s="19" t="s">
        <v>15</v>
      </c>
      <c r="B22" s="13" t="s">
        <v>27</v>
      </c>
      <c r="C22" s="11" t="s">
        <v>40</v>
      </c>
      <c r="D22" s="5"/>
      <c r="E22" s="2"/>
      <c r="F22" s="2"/>
      <c r="G22" s="18"/>
      <c r="H22" s="2"/>
      <c r="I22" s="2"/>
    </row>
    <row r="23" spans="1:9" ht="30" customHeight="1" x14ac:dyDescent="0.2">
      <c r="A23" s="20">
        <v>1</v>
      </c>
      <c r="B23" s="14" t="s">
        <v>28</v>
      </c>
      <c r="C23" s="11" t="s">
        <v>40</v>
      </c>
      <c r="D23" s="5">
        <v>12</v>
      </c>
      <c r="E23" s="2"/>
      <c r="F23" s="2"/>
      <c r="G23" s="22">
        <f>G17</f>
        <v>698576.13854000007</v>
      </c>
      <c r="H23" s="2"/>
      <c r="I23" s="2"/>
    </row>
    <row r="24" spans="1:9" ht="30" customHeight="1" x14ac:dyDescent="0.2">
      <c r="A24" s="20">
        <v>2</v>
      </c>
      <c r="B24" s="15" t="s">
        <v>29</v>
      </c>
      <c r="C24" s="11" t="s">
        <v>40</v>
      </c>
      <c r="D24" s="5">
        <v>13</v>
      </c>
      <c r="E24" s="2"/>
      <c r="F24" s="2"/>
      <c r="G24" s="22">
        <f>G21</f>
        <v>1397491.25208</v>
      </c>
      <c r="H24" s="2"/>
      <c r="I24" s="2"/>
    </row>
    <row r="25" spans="1:9" ht="30" customHeight="1" x14ac:dyDescent="0.2">
      <c r="A25" s="19" t="s">
        <v>16</v>
      </c>
      <c r="B25" s="13" t="s">
        <v>30</v>
      </c>
      <c r="C25" s="11" t="s">
        <v>40</v>
      </c>
      <c r="D25" s="5">
        <v>14</v>
      </c>
      <c r="E25" s="2"/>
      <c r="F25" s="2"/>
      <c r="G25" s="18"/>
      <c r="H25" s="2"/>
      <c r="I25" s="2"/>
    </row>
    <row r="26" spans="1:9" x14ac:dyDescent="0.2">
      <c r="G26" s="17" t="s">
        <v>85</v>
      </c>
    </row>
    <row r="27" spans="1:9" ht="15.75" x14ac:dyDescent="0.2">
      <c r="B27" s="6" t="s">
        <v>41</v>
      </c>
      <c r="C27" s="6"/>
      <c r="D27" s="6"/>
      <c r="E27" s="6"/>
      <c r="F27" s="6"/>
      <c r="G27" s="6" t="s">
        <v>0</v>
      </c>
    </row>
    <row r="28" spans="1:9" ht="15.75" x14ac:dyDescent="0.2">
      <c r="G28" s="25" t="s">
        <v>60</v>
      </c>
    </row>
    <row r="31" spans="1:9" ht="22.5" customHeight="1" x14ac:dyDescent="0.2"/>
    <row r="32" spans="1:9" x14ac:dyDescent="0.2">
      <c r="B32" s="24" t="s">
        <v>65</v>
      </c>
      <c r="G32" s="24" t="s">
        <v>78</v>
      </c>
    </row>
  </sheetData>
  <mergeCells count="3">
    <mergeCell ref="A4:I4"/>
    <mergeCell ref="A5:I5"/>
    <mergeCell ref="A6:I6"/>
  </mergeCells>
  <phoneticPr fontId="0" type="noConversion"/>
  <pageMargins left="0.31" right="0.21" top="0.27" bottom="0.17" header="0.5" footer="0.28000000000000003"/>
  <pageSetup paperSize="9" orientation="portrait" verticalDpi="300" r:id="rId1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32"/>
  <sheetViews>
    <sheetView topLeftCell="A22" zoomScale="85" zoomScaleNormal="85" workbookViewId="0">
      <selection activeCell="G26" sqref="G26"/>
    </sheetView>
  </sheetViews>
  <sheetFormatPr defaultRowHeight="15" x14ac:dyDescent="0.2"/>
  <cols>
    <col min="1" max="1" width="5.85546875" style="3" customWidth="1"/>
    <col min="2" max="2" width="33.28515625" style="3" bestFit="1" customWidth="1"/>
    <col min="3" max="3" width="7.85546875" style="3" bestFit="1" customWidth="1"/>
    <col min="4" max="4" width="5" style="3" customWidth="1"/>
    <col min="5" max="5" width="8.5703125" style="3" customWidth="1"/>
    <col min="6" max="6" width="8" style="3" customWidth="1"/>
    <col min="7" max="7" width="11.85546875" style="3" customWidth="1"/>
    <col min="8" max="8" width="10.28515625" style="3" bestFit="1" customWidth="1"/>
    <col min="9" max="9" width="9" style="3" customWidth="1"/>
    <col min="10" max="16384" width="9.140625" style="3"/>
  </cols>
  <sheetData>
    <row r="1" spans="1:9" ht="15.75" x14ac:dyDescent="0.2">
      <c r="A1" s="7" t="s">
        <v>33</v>
      </c>
    </row>
    <row r="2" spans="1:9" ht="15.75" x14ac:dyDescent="0.2">
      <c r="A2" s="8" t="s">
        <v>34</v>
      </c>
    </row>
    <row r="3" spans="1:9" ht="15.75" x14ac:dyDescent="0.2">
      <c r="A3" s="8" t="s">
        <v>69</v>
      </c>
    </row>
    <row r="4" spans="1:9" ht="39" customHeight="1" x14ac:dyDescent="0.2">
      <c r="A4" s="48" t="s">
        <v>31</v>
      </c>
      <c r="B4" s="48"/>
      <c r="C4" s="48"/>
      <c r="D4" s="48"/>
      <c r="E4" s="48"/>
      <c r="F4" s="48"/>
      <c r="G4" s="48"/>
      <c r="H4" s="48"/>
      <c r="I4" s="48"/>
    </row>
    <row r="5" spans="1:9" ht="23.25" customHeight="1" x14ac:dyDescent="0.2">
      <c r="A5" s="49" t="s">
        <v>80</v>
      </c>
      <c r="B5" s="50"/>
      <c r="C5" s="50"/>
      <c r="D5" s="50"/>
      <c r="E5" s="50"/>
      <c r="F5" s="50"/>
      <c r="G5" s="50"/>
      <c r="H5" s="50"/>
      <c r="I5" s="50"/>
    </row>
    <row r="6" spans="1:9" ht="4.5" customHeight="1" x14ac:dyDescent="0.2">
      <c r="A6" s="47"/>
      <c r="B6" s="47"/>
      <c r="C6" s="47"/>
      <c r="D6" s="47"/>
      <c r="E6" s="47"/>
      <c r="F6" s="47"/>
      <c r="G6" s="47"/>
      <c r="H6" s="47"/>
      <c r="I6" s="47"/>
    </row>
    <row r="7" spans="1:9" ht="69.75" customHeight="1" x14ac:dyDescent="0.2">
      <c r="A7" s="1" t="s">
        <v>1</v>
      </c>
      <c r="B7" s="2" t="s">
        <v>2</v>
      </c>
      <c r="C7" s="9" t="s">
        <v>35</v>
      </c>
      <c r="D7" s="1" t="s">
        <v>3</v>
      </c>
      <c r="E7" s="12" t="s">
        <v>4</v>
      </c>
      <c r="F7" s="11" t="s">
        <v>5</v>
      </c>
      <c r="G7" s="1" t="s">
        <v>6</v>
      </c>
      <c r="H7" s="2" t="s">
        <v>7</v>
      </c>
      <c r="I7" s="9" t="s">
        <v>37</v>
      </c>
    </row>
    <row r="8" spans="1:9" ht="23.25" customHeight="1" x14ac:dyDescent="0.2">
      <c r="A8" s="4" t="s">
        <v>8</v>
      </c>
      <c r="B8" s="4" t="s">
        <v>9</v>
      </c>
      <c r="C8" s="10" t="s">
        <v>10</v>
      </c>
      <c r="D8" s="10" t="s">
        <v>36</v>
      </c>
      <c r="E8" s="4">
        <v>1</v>
      </c>
      <c r="F8" s="4">
        <v>2</v>
      </c>
      <c r="G8" s="4">
        <v>3</v>
      </c>
      <c r="H8" s="4" t="s">
        <v>11</v>
      </c>
      <c r="I8" s="10" t="s">
        <v>38</v>
      </c>
    </row>
    <row r="9" spans="1:9" ht="30" customHeight="1" x14ac:dyDescent="0.2">
      <c r="A9" s="19" t="s">
        <v>12</v>
      </c>
      <c r="B9" s="13" t="s">
        <v>17</v>
      </c>
      <c r="C9" s="11" t="s">
        <v>39</v>
      </c>
      <c r="D9" s="5">
        <v>1</v>
      </c>
      <c r="E9" s="2"/>
      <c r="F9" s="2"/>
      <c r="G9" s="2">
        <v>10</v>
      </c>
      <c r="H9" s="2"/>
      <c r="I9" s="2"/>
    </row>
    <row r="10" spans="1:9" ht="30" customHeight="1" x14ac:dyDescent="0.2">
      <c r="A10" s="19" t="s">
        <v>13</v>
      </c>
      <c r="B10" s="13" t="s">
        <v>18</v>
      </c>
      <c r="C10" s="11" t="s">
        <v>40</v>
      </c>
      <c r="D10" s="5"/>
      <c r="E10" s="2"/>
      <c r="F10" s="2"/>
      <c r="G10" s="2"/>
      <c r="H10" s="2"/>
      <c r="I10" s="2"/>
    </row>
    <row r="11" spans="1:9" ht="30" customHeight="1" x14ac:dyDescent="0.2">
      <c r="A11" s="20">
        <v>1</v>
      </c>
      <c r="B11" s="14" t="s">
        <v>19</v>
      </c>
      <c r="C11" s="11" t="s">
        <v>40</v>
      </c>
      <c r="D11" s="5">
        <v>2</v>
      </c>
      <c r="E11" s="2"/>
      <c r="F11" s="2"/>
      <c r="G11" s="22">
        <f>'Danh sách '!E19</f>
        <v>1041940.1522000001</v>
      </c>
      <c r="H11" s="2"/>
      <c r="I11" s="2"/>
    </row>
    <row r="12" spans="1:9" ht="30" customHeight="1" x14ac:dyDescent="0.2">
      <c r="A12" s="20">
        <v>2</v>
      </c>
      <c r="B12" s="15" t="s">
        <v>20</v>
      </c>
      <c r="C12" s="11" t="s">
        <v>40</v>
      </c>
      <c r="D12" s="5">
        <v>3</v>
      </c>
      <c r="E12" s="2"/>
      <c r="F12" s="2"/>
      <c r="G12" s="22">
        <f>'thang 2'!G12+'thang 3'!G11</f>
        <v>3038356.2266000006</v>
      </c>
      <c r="H12" s="2"/>
      <c r="I12" s="2"/>
    </row>
    <row r="13" spans="1:9" ht="30" customHeight="1" x14ac:dyDescent="0.2">
      <c r="A13" s="19" t="s">
        <v>14</v>
      </c>
      <c r="B13" s="16" t="s">
        <v>21</v>
      </c>
      <c r="C13" s="11" t="s">
        <v>40</v>
      </c>
      <c r="D13" s="5"/>
      <c r="E13" s="2"/>
      <c r="F13" s="2"/>
      <c r="G13" s="18"/>
      <c r="H13" s="2"/>
      <c r="I13" s="2"/>
    </row>
    <row r="14" spans="1:9" ht="30" customHeight="1" x14ac:dyDescent="0.2">
      <c r="A14" s="20">
        <v>1</v>
      </c>
      <c r="B14" s="14" t="s">
        <v>22</v>
      </c>
      <c r="C14" s="11" t="s">
        <v>40</v>
      </c>
      <c r="D14" s="5">
        <v>4</v>
      </c>
      <c r="E14" s="2"/>
      <c r="F14" s="2"/>
      <c r="G14" s="22">
        <f>G15+G16+G17</f>
        <v>1041940.1522000001</v>
      </c>
      <c r="H14" s="2"/>
      <c r="I14" s="2"/>
    </row>
    <row r="15" spans="1:9" ht="30" customHeight="1" x14ac:dyDescent="0.2">
      <c r="A15" s="21" t="s">
        <v>42</v>
      </c>
      <c r="B15" s="14" t="s">
        <v>23</v>
      </c>
      <c r="C15" s="11" t="s">
        <v>40</v>
      </c>
      <c r="D15" s="5">
        <v>5</v>
      </c>
      <c r="E15" s="2"/>
      <c r="F15" s="2"/>
      <c r="G15" s="23">
        <f>G11*0.3</f>
        <v>312582.04566</v>
      </c>
      <c r="H15" s="2"/>
      <c r="I15" s="2"/>
    </row>
    <row r="16" spans="1:9" ht="30" customHeight="1" x14ac:dyDescent="0.2">
      <c r="A16" s="21" t="s">
        <v>43</v>
      </c>
      <c r="B16" s="14" t="s">
        <v>24</v>
      </c>
      <c r="C16" s="11" t="s">
        <v>40</v>
      </c>
      <c r="D16" s="5">
        <v>6</v>
      </c>
      <c r="E16" s="2"/>
      <c r="F16" s="2"/>
      <c r="G16" s="18"/>
      <c r="H16" s="2"/>
      <c r="I16" s="2"/>
    </row>
    <row r="17" spans="1:9" ht="30" customHeight="1" x14ac:dyDescent="0.2">
      <c r="A17" s="21" t="s">
        <v>44</v>
      </c>
      <c r="B17" s="14" t="s">
        <v>25</v>
      </c>
      <c r="C17" s="11" t="s">
        <v>40</v>
      </c>
      <c r="D17" s="5">
        <v>7</v>
      </c>
      <c r="E17" s="2"/>
      <c r="F17" s="2"/>
      <c r="G17" s="23">
        <f>G11*0.7</f>
        <v>729358.10654000007</v>
      </c>
      <c r="H17" s="2"/>
      <c r="I17" s="2"/>
    </row>
    <row r="18" spans="1:9" ht="30" customHeight="1" x14ac:dyDescent="0.2">
      <c r="A18" s="20">
        <v>2</v>
      </c>
      <c r="B18" s="15" t="s">
        <v>26</v>
      </c>
      <c r="C18" s="11" t="s">
        <v>40</v>
      </c>
      <c r="D18" s="5">
        <v>8</v>
      </c>
      <c r="E18" s="2"/>
      <c r="F18" s="2"/>
      <c r="G18" s="22">
        <f>G19+G20+G21</f>
        <v>3038356.2266000006</v>
      </c>
      <c r="H18" s="2"/>
      <c r="I18" s="2"/>
    </row>
    <row r="19" spans="1:9" ht="30" customHeight="1" x14ac:dyDescent="0.2">
      <c r="A19" s="21" t="s">
        <v>45</v>
      </c>
      <c r="B19" s="14" t="s">
        <v>23</v>
      </c>
      <c r="C19" s="11" t="s">
        <v>40</v>
      </c>
      <c r="D19" s="5">
        <v>9</v>
      </c>
      <c r="E19" s="2"/>
      <c r="F19" s="2"/>
      <c r="G19" s="23">
        <f>G12*0.3</f>
        <v>911506.86798000021</v>
      </c>
      <c r="H19" s="2"/>
      <c r="I19" s="2"/>
    </row>
    <row r="20" spans="1:9" ht="30" customHeight="1" x14ac:dyDescent="0.2">
      <c r="A20" s="21" t="s">
        <v>46</v>
      </c>
      <c r="B20" s="14" t="s">
        <v>24</v>
      </c>
      <c r="C20" s="11" t="s">
        <v>40</v>
      </c>
      <c r="D20" s="5">
        <v>10</v>
      </c>
      <c r="E20" s="2"/>
      <c r="F20" s="2"/>
      <c r="G20" s="23"/>
      <c r="H20" s="2"/>
      <c r="I20" s="2"/>
    </row>
    <row r="21" spans="1:9" ht="30" customHeight="1" x14ac:dyDescent="0.2">
      <c r="A21" s="21" t="s">
        <v>47</v>
      </c>
      <c r="B21" s="14" t="s">
        <v>25</v>
      </c>
      <c r="C21" s="11" t="s">
        <v>40</v>
      </c>
      <c r="D21" s="5">
        <v>11</v>
      </c>
      <c r="E21" s="2"/>
      <c r="F21" s="2"/>
      <c r="G21" s="23">
        <f>G12*0.7</f>
        <v>2126849.3586200005</v>
      </c>
      <c r="H21" s="2"/>
      <c r="I21" s="2"/>
    </row>
    <row r="22" spans="1:9" ht="30" customHeight="1" x14ac:dyDescent="0.2">
      <c r="A22" s="19" t="s">
        <v>15</v>
      </c>
      <c r="B22" s="13" t="s">
        <v>27</v>
      </c>
      <c r="C22" s="11" t="s">
        <v>40</v>
      </c>
      <c r="D22" s="5"/>
      <c r="E22" s="2"/>
      <c r="F22" s="2"/>
      <c r="G22" s="18"/>
      <c r="H22" s="2"/>
      <c r="I22" s="2"/>
    </row>
    <row r="23" spans="1:9" ht="30" customHeight="1" x14ac:dyDescent="0.2">
      <c r="A23" s="20">
        <v>1</v>
      </c>
      <c r="B23" s="14" t="s">
        <v>28</v>
      </c>
      <c r="C23" s="11" t="s">
        <v>40</v>
      </c>
      <c r="D23" s="5">
        <v>12</v>
      </c>
      <c r="E23" s="2"/>
      <c r="F23" s="2"/>
      <c r="G23" s="22">
        <f>G17</f>
        <v>729358.10654000007</v>
      </c>
      <c r="H23" s="2"/>
      <c r="I23" s="2"/>
    </row>
    <row r="24" spans="1:9" ht="30" customHeight="1" x14ac:dyDescent="0.2">
      <c r="A24" s="20">
        <v>2</v>
      </c>
      <c r="B24" s="15" t="s">
        <v>29</v>
      </c>
      <c r="C24" s="11" t="s">
        <v>40</v>
      </c>
      <c r="D24" s="5">
        <v>13</v>
      </c>
      <c r="E24" s="2"/>
      <c r="F24" s="2"/>
      <c r="G24" s="22">
        <f>G21</f>
        <v>2126849.3586200005</v>
      </c>
      <c r="H24" s="2"/>
      <c r="I24" s="2"/>
    </row>
    <row r="25" spans="1:9" ht="30" customHeight="1" x14ac:dyDescent="0.2">
      <c r="A25" s="19" t="s">
        <v>16</v>
      </c>
      <c r="B25" s="13" t="s">
        <v>30</v>
      </c>
      <c r="C25" s="11" t="s">
        <v>40</v>
      </c>
      <c r="D25" s="5">
        <v>14</v>
      </c>
      <c r="E25" s="2"/>
      <c r="F25" s="2"/>
      <c r="G25" s="18"/>
      <c r="H25" s="2"/>
      <c r="I25" s="2"/>
    </row>
    <row r="26" spans="1:9" x14ac:dyDescent="0.2">
      <c r="G26" s="17" t="s">
        <v>85</v>
      </c>
    </row>
    <row r="27" spans="1:9" ht="15.75" x14ac:dyDescent="0.2">
      <c r="B27" s="6" t="s">
        <v>41</v>
      </c>
      <c r="C27" s="6"/>
      <c r="D27" s="6"/>
      <c r="E27" s="6"/>
      <c r="F27" s="6"/>
      <c r="G27" s="6" t="s">
        <v>0</v>
      </c>
    </row>
    <row r="28" spans="1:9" ht="15.75" x14ac:dyDescent="0.2">
      <c r="G28" s="25" t="s">
        <v>60</v>
      </c>
    </row>
    <row r="31" spans="1:9" ht="22.5" customHeight="1" x14ac:dyDescent="0.2"/>
    <row r="32" spans="1:9" x14ac:dyDescent="0.2">
      <c r="B32" s="24" t="s">
        <v>65</v>
      </c>
      <c r="G32" s="24" t="s">
        <v>78</v>
      </c>
    </row>
  </sheetData>
  <mergeCells count="3">
    <mergeCell ref="A4:I4"/>
    <mergeCell ref="A5:I5"/>
    <mergeCell ref="A6:I6"/>
  </mergeCells>
  <phoneticPr fontId="0" type="noConversion"/>
  <pageMargins left="0.31" right="0.21" top="0.27" bottom="0.17" header="0.5" footer="0.28000000000000003"/>
  <pageSetup paperSize="9" orientation="portrait" r:id="rId1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31"/>
  <sheetViews>
    <sheetView zoomScale="85" zoomScaleNormal="85" workbookViewId="0">
      <selection activeCell="G10" sqref="G10"/>
    </sheetView>
  </sheetViews>
  <sheetFormatPr defaultRowHeight="15" x14ac:dyDescent="0.2"/>
  <cols>
    <col min="1" max="1" width="5.85546875" style="3" customWidth="1"/>
    <col min="2" max="2" width="33.28515625" style="3" bestFit="1" customWidth="1"/>
    <col min="3" max="3" width="7.85546875" style="3" bestFit="1" customWidth="1"/>
    <col min="4" max="4" width="5" style="3" customWidth="1"/>
    <col min="5" max="5" width="8.5703125" style="3" customWidth="1"/>
    <col min="6" max="6" width="8" style="3" customWidth="1"/>
    <col min="7" max="7" width="14.140625" style="3" customWidth="1"/>
    <col min="8" max="8" width="10.28515625" style="3" bestFit="1" customWidth="1"/>
    <col min="9" max="9" width="9" style="3" customWidth="1"/>
    <col min="10" max="16384" width="9.140625" style="3"/>
  </cols>
  <sheetData>
    <row r="1" spans="1:9" ht="15.75" x14ac:dyDescent="0.2">
      <c r="A1" s="7" t="s">
        <v>33</v>
      </c>
    </row>
    <row r="2" spans="1:9" ht="15.75" x14ac:dyDescent="0.2">
      <c r="A2" s="8" t="s">
        <v>34</v>
      </c>
    </row>
    <row r="3" spans="1:9" ht="15.75" x14ac:dyDescent="0.2">
      <c r="A3" s="8" t="s">
        <v>69</v>
      </c>
    </row>
    <row r="4" spans="1:9" ht="37.5" customHeight="1" x14ac:dyDescent="0.2">
      <c r="A4" s="48" t="s">
        <v>31</v>
      </c>
      <c r="B4" s="48"/>
      <c r="C4" s="48"/>
      <c r="D4" s="48"/>
      <c r="E4" s="48"/>
      <c r="F4" s="48"/>
      <c r="G4" s="48"/>
      <c r="H4" s="48"/>
      <c r="I4" s="48"/>
    </row>
    <row r="5" spans="1:9" ht="23.25" customHeight="1" x14ac:dyDescent="0.2">
      <c r="A5" s="51" t="s">
        <v>81</v>
      </c>
      <c r="B5" s="51"/>
      <c r="C5" s="51"/>
      <c r="D5" s="51"/>
      <c r="E5" s="51"/>
      <c r="F5" s="51"/>
      <c r="G5" s="51"/>
      <c r="H5" s="51"/>
      <c r="I5" s="51"/>
    </row>
    <row r="6" spans="1:9" ht="4.5" customHeight="1" x14ac:dyDescent="0.2">
      <c r="A6" s="47"/>
      <c r="B6" s="47"/>
      <c r="C6" s="47"/>
      <c r="D6" s="47"/>
      <c r="E6" s="47"/>
      <c r="F6" s="47"/>
      <c r="G6" s="47"/>
      <c r="H6" s="47"/>
      <c r="I6" s="47"/>
    </row>
    <row r="7" spans="1:9" ht="69.75" customHeight="1" x14ac:dyDescent="0.2">
      <c r="A7" s="1" t="s">
        <v>1</v>
      </c>
      <c r="B7" s="2" t="s">
        <v>2</v>
      </c>
      <c r="C7" s="9" t="s">
        <v>35</v>
      </c>
      <c r="D7" s="1" t="s">
        <v>3</v>
      </c>
      <c r="E7" s="12" t="s">
        <v>4</v>
      </c>
      <c r="F7" s="11" t="s">
        <v>5</v>
      </c>
      <c r="G7" s="1" t="s">
        <v>6</v>
      </c>
      <c r="H7" s="2" t="s">
        <v>7</v>
      </c>
      <c r="I7" s="9" t="s">
        <v>37</v>
      </c>
    </row>
    <row r="8" spans="1:9" ht="23.25" customHeight="1" x14ac:dyDescent="0.2">
      <c r="A8" s="4" t="s">
        <v>8</v>
      </c>
      <c r="B8" s="4" t="s">
        <v>9</v>
      </c>
      <c r="C8" s="10" t="s">
        <v>10</v>
      </c>
      <c r="D8" s="10" t="s">
        <v>36</v>
      </c>
      <c r="E8" s="4">
        <v>1</v>
      </c>
      <c r="F8" s="4">
        <v>2</v>
      </c>
      <c r="G8" s="4">
        <v>3</v>
      </c>
      <c r="H8" s="4" t="s">
        <v>11</v>
      </c>
      <c r="I8" s="10" t="s">
        <v>38</v>
      </c>
    </row>
    <row r="9" spans="1:9" ht="30" customHeight="1" x14ac:dyDescent="0.2">
      <c r="A9" s="19" t="s">
        <v>12</v>
      </c>
      <c r="B9" s="13" t="s">
        <v>17</v>
      </c>
      <c r="C9" s="11" t="s">
        <v>39</v>
      </c>
      <c r="D9" s="5">
        <v>1</v>
      </c>
      <c r="E9" s="2"/>
      <c r="F9" s="2"/>
      <c r="G9" s="2">
        <v>15</v>
      </c>
      <c r="H9" s="2"/>
      <c r="I9" s="2"/>
    </row>
    <row r="10" spans="1:9" ht="30" customHeight="1" x14ac:dyDescent="0.2">
      <c r="A10" s="19" t="s">
        <v>13</v>
      </c>
      <c r="B10" s="13" t="s">
        <v>18</v>
      </c>
      <c r="C10" s="11" t="s">
        <v>40</v>
      </c>
      <c r="D10" s="5"/>
      <c r="E10" s="2"/>
      <c r="F10" s="2"/>
      <c r="G10" s="2"/>
      <c r="H10" s="2"/>
      <c r="I10" s="2"/>
    </row>
    <row r="11" spans="1:9" ht="30" customHeight="1" x14ac:dyDescent="0.2">
      <c r="A11" s="20">
        <v>1</v>
      </c>
      <c r="B11" s="14" t="s">
        <v>19</v>
      </c>
      <c r="C11" s="11" t="s">
        <v>40</v>
      </c>
      <c r="D11" s="5">
        <v>2</v>
      </c>
      <c r="E11" s="2"/>
      <c r="F11" s="2"/>
      <c r="G11" s="22">
        <f>'thang 1'!G11+'thang 2'!G11+'thang 3'!G11</f>
        <v>3038356.2266000006</v>
      </c>
      <c r="H11" s="2"/>
      <c r="I11" s="2"/>
    </row>
    <row r="12" spans="1:9" ht="30" customHeight="1" x14ac:dyDescent="0.2">
      <c r="A12" s="20">
        <v>2</v>
      </c>
      <c r="B12" s="15" t="s">
        <v>20</v>
      </c>
      <c r="C12" s="11" t="s">
        <v>40</v>
      </c>
      <c r="D12" s="5">
        <v>3</v>
      </c>
      <c r="E12" s="2"/>
      <c r="F12" s="2"/>
      <c r="G12" s="22">
        <f>G11</f>
        <v>3038356.2266000006</v>
      </c>
      <c r="H12" s="2"/>
      <c r="I12" s="2"/>
    </row>
    <row r="13" spans="1:9" ht="30" customHeight="1" x14ac:dyDescent="0.2">
      <c r="A13" s="19" t="s">
        <v>14</v>
      </c>
      <c r="B13" s="16" t="s">
        <v>21</v>
      </c>
      <c r="C13" s="11" t="s">
        <v>40</v>
      </c>
      <c r="D13" s="5"/>
      <c r="E13" s="2"/>
      <c r="F13" s="2"/>
      <c r="G13" s="18"/>
      <c r="H13" s="2"/>
      <c r="I13" s="2"/>
    </row>
    <row r="14" spans="1:9" ht="30" customHeight="1" x14ac:dyDescent="0.2">
      <c r="A14" s="20">
        <v>1</v>
      </c>
      <c r="B14" s="14" t="s">
        <v>22</v>
      </c>
      <c r="C14" s="11" t="s">
        <v>40</v>
      </c>
      <c r="D14" s="5">
        <v>4</v>
      </c>
      <c r="E14" s="2"/>
      <c r="F14" s="2"/>
      <c r="G14" s="22">
        <f>G15+G16+G17</f>
        <v>3038356.2266000006</v>
      </c>
      <c r="H14" s="2"/>
      <c r="I14" s="2"/>
    </row>
    <row r="15" spans="1:9" ht="30" customHeight="1" x14ac:dyDescent="0.2">
      <c r="A15" s="21" t="s">
        <v>42</v>
      </c>
      <c r="B15" s="14" t="s">
        <v>23</v>
      </c>
      <c r="C15" s="11" t="s">
        <v>40</v>
      </c>
      <c r="D15" s="5">
        <v>5</v>
      </c>
      <c r="E15" s="2"/>
      <c r="F15" s="2"/>
      <c r="G15" s="23">
        <f>G11*0.3</f>
        <v>911506.86798000021</v>
      </c>
      <c r="H15" s="2"/>
      <c r="I15" s="2"/>
    </row>
    <row r="16" spans="1:9" ht="30" customHeight="1" x14ac:dyDescent="0.2">
      <c r="A16" s="21" t="s">
        <v>43</v>
      </c>
      <c r="B16" s="14" t="s">
        <v>24</v>
      </c>
      <c r="C16" s="11" t="s">
        <v>40</v>
      </c>
      <c r="D16" s="5">
        <v>6</v>
      </c>
      <c r="E16" s="2"/>
      <c r="F16" s="2"/>
      <c r="G16" s="18"/>
      <c r="H16" s="2"/>
      <c r="I16" s="2"/>
    </row>
    <row r="17" spans="1:9" ht="30" customHeight="1" x14ac:dyDescent="0.2">
      <c r="A17" s="21" t="s">
        <v>44</v>
      </c>
      <c r="B17" s="14" t="s">
        <v>25</v>
      </c>
      <c r="C17" s="11" t="s">
        <v>40</v>
      </c>
      <c r="D17" s="5">
        <v>7</v>
      </c>
      <c r="E17" s="2"/>
      <c r="F17" s="2"/>
      <c r="G17" s="23">
        <f>G11*0.7</f>
        <v>2126849.3586200005</v>
      </c>
      <c r="H17" s="2"/>
      <c r="I17" s="2"/>
    </row>
    <row r="18" spans="1:9" ht="30" customHeight="1" x14ac:dyDescent="0.2">
      <c r="A18" s="20">
        <v>2</v>
      </c>
      <c r="B18" s="15" t="s">
        <v>26</v>
      </c>
      <c r="C18" s="11" t="s">
        <v>40</v>
      </c>
      <c r="D18" s="5">
        <v>8</v>
      </c>
      <c r="E18" s="2"/>
      <c r="F18" s="2"/>
      <c r="G18" s="22">
        <f>G19+G20+G21</f>
        <v>3038356.2266000006</v>
      </c>
      <c r="H18" s="2"/>
      <c r="I18" s="2"/>
    </row>
    <row r="19" spans="1:9" ht="30" customHeight="1" x14ac:dyDescent="0.2">
      <c r="A19" s="21" t="s">
        <v>45</v>
      </c>
      <c r="B19" s="14" t="s">
        <v>23</v>
      </c>
      <c r="C19" s="11" t="s">
        <v>40</v>
      </c>
      <c r="D19" s="5">
        <v>9</v>
      </c>
      <c r="E19" s="2"/>
      <c r="F19" s="2"/>
      <c r="G19" s="23">
        <f>G12*0.3</f>
        <v>911506.86798000021</v>
      </c>
      <c r="H19" s="2"/>
      <c r="I19" s="2"/>
    </row>
    <row r="20" spans="1:9" ht="30" customHeight="1" x14ac:dyDescent="0.2">
      <c r="A20" s="21" t="s">
        <v>46</v>
      </c>
      <c r="B20" s="14" t="s">
        <v>24</v>
      </c>
      <c r="C20" s="11" t="s">
        <v>40</v>
      </c>
      <c r="D20" s="5">
        <v>10</v>
      </c>
      <c r="E20" s="2"/>
      <c r="F20" s="2"/>
      <c r="G20" s="23"/>
      <c r="H20" s="2"/>
      <c r="I20" s="2"/>
    </row>
    <row r="21" spans="1:9" ht="30" customHeight="1" x14ac:dyDescent="0.2">
      <c r="A21" s="21" t="s">
        <v>47</v>
      </c>
      <c r="B21" s="14" t="s">
        <v>25</v>
      </c>
      <c r="C21" s="11" t="s">
        <v>40</v>
      </c>
      <c r="D21" s="5">
        <v>11</v>
      </c>
      <c r="E21" s="2"/>
      <c r="F21" s="2"/>
      <c r="G21" s="23">
        <f>G12*0.7</f>
        <v>2126849.3586200005</v>
      </c>
      <c r="H21" s="2"/>
      <c r="I21" s="2"/>
    </row>
    <row r="22" spans="1:9" ht="30" customHeight="1" x14ac:dyDescent="0.2">
      <c r="A22" s="19" t="s">
        <v>15</v>
      </c>
      <c r="B22" s="13" t="s">
        <v>27</v>
      </c>
      <c r="C22" s="11" t="s">
        <v>40</v>
      </c>
      <c r="D22" s="5"/>
      <c r="E22" s="2"/>
      <c r="F22" s="2"/>
      <c r="G22" s="18"/>
      <c r="H22" s="2"/>
      <c r="I22" s="2"/>
    </row>
    <row r="23" spans="1:9" ht="30" customHeight="1" x14ac:dyDescent="0.2">
      <c r="A23" s="20">
        <v>1</v>
      </c>
      <c r="B23" s="14" t="s">
        <v>28</v>
      </c>
      <c r="C23" s="11" t="s">
        <v>40</v>
      </c>
      <c r="D23" s="5">
        <v>12</v>
      </c>
      <c r="E23" s="2"/>
      <c r="F23" s="2"/>
      <c r="G23" s="22">
        <f>G17</f>
        <v>2126849.3586200005</v>
      </c>
      <c r="H23" s="2"/>
      <c r="I23" s="2"/>
    </row>
    <row r="24" spans="1:9" ht="30" customHeight="1" x14ac:dyDescent="0.2">
      <c r="A24" s="20">
        <v>2</v>
      </c>
      <c r="B24" s="15" t="s">
        <v>29</v>
      </c>
      <c r="C24" s="11" t="s">
        <v>40</v>
      </c>
      <c r="D24" s="5">
        <v>13</v>
      </c>
      <c r="E24" s="2"/>
      <c r="F24" s="2"/>
      <c r="G24" s="22">
        <f>G21</f>
        <v>2126849.3586200005</v>
      </c>
      <c r="H24" s="2"/>
      <c r="I24" s="2"/>
    </row>
    <row r="25" spans="1:9" ht="30" customHeight="1" x14ac:dyDescent="0.2">
      <c r="A25" s="19" t="s">
        <v>16</v>
      </c>
      <c r="B25" s="13" t="s">
        <v>30</v>
      </c>
      <c r="C25" s="11" t="s">
        <v>40</v>
      </c>
      <c r="D25" s="5">
        <v>14</v>
      </c>
      <c r="E25" s="2"/>
      <c r="F25" s="2"/>
      <c r="G25" s="18"/>
      <c r="H25" s="2"/>
      <c r="I25" s="2"/>
    </row>
    <row r="26" spans="1:9" x14ac:dyDescent="0.2">
      <c r="G26" s="17" t="s">
        <v>85</v>
      </c>
    </row>
    <row r="27" spans="1:9" ht="15.75" x14ac:dyDescent="0.2">
      <c r="B27" s="6" t="s">
        <v>41</v>
      </c>
      <c r="C27" s="6"/>
      <c r="D27" s="6"/>
      <c r="E27" s="6"/>
      <c r="F27" s="6"/>
      <c r="G27" s="6" t="s">
        <v>0</v>
      </c>
    </row>
    <row r="28" spans="1:9" ht="15.75" x14ac:dyDescent="0.2">
      <c r="G28" s="25" t="s">
        <v>60</v>
      </c>
    </row>
    <row r="29" spans="1:9" ht="23.25" customHeight="1" x14ac:dyDescent="0.2"/>
    <row r="30" spans="1:9" ht="25.5" customHeight="1" x14ac:dyDescent="0.2"/>
    <row r="31" spans="1:9" x14ac:dyDescent="0.2">
      <c r="B31" s="24" t="s">
        <v>65</v>
      </c>
      <c r="G31" s="24" t="s">
        <v>78</v>
      </c>
    </row>
  </sheetData>
  <mergeCells count="3">
    <mergeCell ref="A4:I4"/>
    <mergeCell ref="A5:I5"/>
    <mergeCell ref="A6:I6"/>
  </mergeCells>
  <phoneticPr fontId="0" type="noConversion"/>
  <pageMargins left="0.31" right="0.21" top="0.27" bottom="0.17" header="0.5" footer="0.28000000000000003"/>
  <pageSetup paperSize="9" orientation="portrait" r:id="rId1"/>
  <headerFooter alignWithMargins="0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32"/>
  <sheetViews>
    <sheetView topLeftCell="A7" zoomScale="85" zoomScaleNormal="85" workbookViewId="0">
      <selection activeCell="F31" sqref="F31"/>
    </sheetView>
  </sheetViews>
  <sheetFormatPr defaultRowHeight="15" x14ac:dyDescent="0.2"/>
  <cols>
    <col min="1" max="1" width="5.85546875" style="3" customWidth="1"/>
    <col min="2" max="2" width="33.28515625" style="3" bestFit="1" customWidth="1"/>
    <col min="3" max="3" width="7.85546875" style="3" bestFit="1" customWidth="1"/>
    <col min="4" max="4" width="5" style="3" customWidth="1"/>
    <col min="5" max="5" width="8.5703125" style="3" customWidth="1"/>
    <col min="6" max="6" width="8" style="3" customWidth="1"/>
    <col min="7" max="7" width="12.85546875" style="3" customWidth="1"/>
    <col min="8" max="8" width="10.28515625" style="3" bestFit="1" customWidth="1"/>
    <col min="9" max="9" width="9" style="3" customWidth="1"/>
    <col min="10" max="16384" width="9.140625" style="3"/>
  </cols>
  <sheetData>
    <row r="1" spans="1:9" ht="15.75" x14ac:dyDescent="0.2">
      <c r="A1" s="7" t="s">
        <v>33</v>
      </c>
    </row>
    <row r="2" spans="1:9" ht="15.75" x14ac:dyDescent="0.2">
      <c r="A2" s="8" t="s">
        <v>34</v>
      </c>
    </row>
    <row r="3" spans="1:9" ht="15.75" x14ac:dyDescent="0.2">
      <c r="A3" s="8" t="s">
        <v>69</v>
      </c>
    </row>
    <row r="4" spans="1:9" ht="39" customHeight="1" x14ac:dyDescent="0.2">
      <c r="A4" s="48" t="s">
        <v>31</v>
      </c>
      <c r="B4" s="48"/>
      <c r="C4" s="48"/>
      <c r="D4" s="48"/>
      <c r="E4" s="48"/>
      <c r="F4" s="48"/>
      <c r="G4" s="48"/>
      <c r="H4" s="48"/>
      <c r="I4" s="48"/>
    </row>
    <row r="5" spans="1:9" ht="23.25" customHeight="1" x14ac:dyDescent="0.2">
      <c r="A5" s="49" t="s">
        <v>82</v>
      </c>
      <c r="B5" s="50"/>
      <c r="C5" s="50"/>
      <c r="D5" s="50"/>
      <c r="E5" s="50"/>
      <c r="F5" s="50"/>
      <c r="G5" s="50"/>
      <c r="H5" s="50"/>
      <c r="I5" s="50"/>
    </row>
    <row r="6" spans="1:9" ht="4.5" customHeight="1" x14ac:dyDescent="0.2">
      <c r="A6" s="47"/>
      <c r="B6" s="47"/>
      <c r="C6" s="47"/>
      <c r="D6" s="47"/>
      <c r="E6" s="47"/>
      <c r="F6" s="47"/>
      <c r="G6" s="47"/>
      <c r="H6" s="47"/>
      <c r="I6" s="47"/>
    </row>
    <row r="7" spans="1:9" ht="69.75" customHeight="1" x14ac:dyDescent="0.2">
      <c r="A7" s="1" t="s">
        <v>1</v>
      </c>
      <c r="B7" s="2" t="s">
        <v>2</v>
      </c>
      <c r="C7" s="9" t="s">
        <v>35</v>
      </c>
      <c r="D7" s="1" t="s">
        <v>3</v>
      </c>
      <c r="E7" s="12" t="s">
        <v>4</v>
      </c>
      <c r="F7" s="11" t="s">
        <v>5</v>
      </c>
      <c r="G7" s="1" t="s">
        <v>6</v>
      </c>
      <c r="H7" s="2" t="s">
        <v>7</v>
      </c>
      <c r="I7" s="9" t="s">
        <v>37</v>
      </c>
    </row>
    <row r="8" spans="1:9" ht="23.25" customHeight="1" x14ac:dyDescent="0.2">
      <c r="A8" s="4" t="s">
        <v>8</v>
      </c>
      <c r="B8" s="4" t="s">
        <v>9</v>
      </c>
      <c r="C8" s="10" t="s">
        <v>10</v>
      </c>
      <c r="D8" s="10" t="s">
        <v>36</v>
      </c>
      <c r="E8" s="4">
        <v>1</v>
      </c>
      <c r="F8" s="4">
        <v>2</v>
      </c>
      <c r="G8" s="4">
        <v>3</v>
      </c>
      <c r="H8" s="4" t="s">
        <v>11</v>
      </c>
      <c r="I8" s="10" t="s">
        <v>38</v>
      </c>
    </row>
    <row r="9" spans="1:9" ht="30" customHeight="1" x14ac:dyDescent="0.2">
      <c r="A9" s="19" t="s">
        <v>12</v>
      </c>
      <c r="B9" s="13" t="s">
        <v>17</v>
      </c>
      <c r="C9" s="11" t="s">
        <v>39</v>
      </c>
      <c r="D9" s="5">
        <v>1</v>
      </c>
      <c r="E9" s="2"/>
      <c r="F9" s="2"/>
      <c r="G9" s="2">
        <v>15</v>
      </c>
      <c r="H9" s="2"/>
      <c r="I9" s="2"/>
    </row>
    <row r="10" spans="1:9" ht="30" customHeight="1" x14ac:dyDescent="0.2">
      <c r="A10" s="19" t="s">
        <v>13</v>
      </c>
      <c r="B10" s="13" t="s">
        <v>18</v>
      </c>
      <c r="C10" s="11" t="s">
        <v>40</v>
      </c>
      <c r="D10" s="5"/>
      <c r="E10" s="2"/>
      <c r="F10" s="2"/>
      <c r="G10" s="2"/>
      <c r="H10" s="2"/>
      <c r="I10" s="2"/>
    </row>
    <row r="11" spans="1:9" ht="30" customHeight="1" x14ac:dyDescent="0.2">
      <c r="A11" s="20">
        <v>1</v>
      </c>
      <c r="B11" s="14" t="s">
        <v>19</v>
      </c>
      <c r="C11" s="11" t="s">
        <v>40</v>
      </c>
      <c r="D11" s="5">
        <v>2</v>
      </c>
      <c r="E11" s="2"/>
      <c r="F11" s="2"/>
      <c r="G11" s="22">
        <f>'Danh sách '!F19</f>
        <v>1053660.6222000001</v>
      </c>
      <c r="H11" s="2"/>
      <c r="I11" s="2"/>
    </row>
    <row r="12" spans="1:9" ht="30" customHeight="1" x14ac:dyDescent="0.2">
      <c r="A12" s="20">
        <v>2</v>
      </c>
      <c r="B12" s="15" t="s">
        <v>20</v>
      </c>
      <c r="C12" s="11" t="s">
        <v>40</v>
      </c>
      <c r="D12" s="5">
        <v>3</v>
      </c>
      <c r="E12" s="2"/>
      <c r="F12" s="2"/>
      <c r="G12" s="22">
        <f>'thang 3'!G12+'thang 4'!G11</f>
        <v>4092016.8488000007</v>
      </c>
      <c r="H12" s="2"/>
      <c r="I12" s="2"/>
    </row>
    <row r="13" spans="1:9" ht="30" customHeight="1" x14ac:dyDescent="0.2">
      <c r="A13" s="19" t="s">
        <v>14</v>
      </c>
      <c r="B13" s="16" t="s">
        <v>21</v>
      </c>
      <c r="C13" s="11" t="s">
        <v>40</v>
      </c>
      <c r="D13" s="5"/>
      <c r="E13" s="2"/>
      <c r="F13" s="2"/>
      <c r="G13" s="18"/>
      <c r="H13" s="2"/>
      <c r="I13" s="2"/>
    </row>
    <row r="14" spans="1:9" ht="30" customHeight="1" x14ac:dyDescent="0.2">
      <c r="A14" s="20">
        <v>1</v>
      </c>
      <c r="B14" s="14" t="s">
        <v>22</v>
      </c>
      <c r="C14" s="11" t="s">
        <v>40</v>
      </c>
      <c r="D14" s="5">
        <v>4</v>
      </c>
      <c r="E14" s="2"/>
      <c r="F14" s="2"/>
      <c r="G14" s="22">
        <f>G15+G16+G17</f>
        <v>1053660.6222000001</v>
      </c>
      <c r="H14" s="2"/>
      <c r="I14" s="2"/>
    </row>
    <row r="15" spans="1:9" ht="30" customHeight="1" x14ac:dyDescent="0.2">
      <c r="A15" s="21" t="s">
        <v>42</v>
      </c>
      <c r="B15" s="14" t="s">
        <v>23</v>
      </c>
      <c r="C15" s="11" t="s">
        <v>40</v>
      </c>
      <c r="D15" s="5">
        <v>5</v>
      </c>
      <c r="E15" s="2"/>
      <c r="F15" s="2"/>
      <c r="G15" s="23">
        <f>G11*0.3</f>
        <v>316098.18666000001</v>
      </c>
      <c r="H15" s="2"/>
      <c r="I15" s="2"/>
    </row>
    <row r="16" spans="1:9" ht="30" customHeight="1" x14ac:dyDescent="0.2">
      <c r="A16" s="21" t="s">
        <v>43</v>
      </c>
      <c r="B16" s="14" t="s">
        <v>24</v>
      </c>
      <c r="C16" s="11" t="s">
        <v>40</v>
      </c>
      <c r="D16" s="5">
        <v>6</v>
      </c>
      <c r="E16" s="2"/>
      <c r="F16" s="2"/>
      <c r="G16" s="18"/>
      <c r="H16" s="2"/>
      <c r="I16" s="2"/>
    </row>
    <row r="17" spans="1:9" ht="30" customHeight="1" x14ac:dyDescent="0.2">
      <c r="A17" s="21" t="s">
        <v>44</v>
      </c>
      <c r="B17" s="14" t="s">
        <v>25</v>
      </c>
      <c r="C17" s="11" t="s">
        <v>40</v>
      </c>
      <c r="D17" s="5">
        <v>7</v>
      </c>
      <c r="E17" s="2"/>
      <c r="F17" s="2"/>
      <c r="G17" s="23">
        <f>G11*0.7</f>
        <v>737562.43553999998</v>
      </c>
      <c r="H17" s="2"/>
      <c r="I17" s="2"/>
    </row>
    <row r="18" spans="1:9" ht="30" customHeight="1" x14ac:dyDescent="0.2">
      <c r="A18" s="20">
        <v>2</v>
      </c>
      <c r="B18" s="15" t="s">
        <v>26</v>
      </c>
      <c r="C18" s="11" t="s">
        <v>40</v>
      </c>
      <c r="D18" s="5">
        <v>8</v>
      </c>
      <c r="E18" s="2"/>
      <c r="F18" s="2"/>
      <c r="G18" s="22">
        <f>G19+G20+G21</f>
        <v>4092016.8488000007</v>
      </c>
      <c r="H18" s="2"/>
      <c r="I18" s="2"/>
    </row>
    <row r="19" spans="1:9" ht="30" customHeight="1" x14ac:dyDescent="0.2">
      <c r="A19" s="21" t="s">
        <v>45</v>
      </c>
      <c r="B19" s="14" t="s">
        <v>23</v>
      </c>
      <c r="C19" s="11" t="s">
        <v>40</v>
      </c>
      <c r="D19" s="5">
        <v>9</v>
      </c>
      <c r="E19" s="2"/>
      <c r="F19" s="2"/>
      <c r="G19" s="23">
        <f>G12*0.3</f>
        <v>1227605.0546400002</v>
      </c>
      <c r="H19" s="2"/>
      <c r="I19" s="2"/>
    </row>
    <row r="20" spans="1:9" ht="30" customHeight="1" x14ac:dyDescent="0.2">
      <c r="A20" s="21" t="s">
        <v>46</v>
      </c>
      <c r="B20" s="14" t="s">
        <v>24</v>
      </c>
      <c r="C20" s="11" t="s">
        <v>40</v>
      </c>
      <c r="D20" s="5">
        <v>10</v>
      </c>
      <c r="E20" s="2"/>
      <c r="F20" s="2"/>
      <c r="G20" s="23"/>
      <c r="H20" s="2"/>
      <c r="I20" s="2"/>
    </row>
    <row r="21" spans="1:9" ht="30" customHeight="1" x14ac:dyDescent="0.2">
      <c r="A21" s="21" t="s">
        <v>47</v>
      </c>
      <c r="B21" s="14" t="s">
        <v>25</v>
      </c>
      <c r="C21" s="11" t="s">
        <v>40</v>
      </c>
      <c r="D21" s="5">
        <v>11</v>
      </c>
      <c r="E21" s="2"/>
      <c r="F21" s="2"/>
      <c r="G21" s="23">
        <f>G12*0.7</f>
        <v>2864411.7941600005</v>
      </c>
      <c r="H21" s="2"/>
      <c r="I21" s="2"/>
    </row>
    <row r="22" spans="1:9" ht="30" customHeight="1" x14ac:dyDescent="0.2">
      <c r="A22" s="19" t="s">
        <v>15</v>
      </c>
      <c r="B22" s="13" t="s">
        <v>27</v>
      </c>
      <c r="C22" s="11" t="s">
        <v>40</v>
      </c>
      <c r="D22" s="5"/>
      <c r="E22" s="2"/>
      <c r="F22" s="2"/>
      <c r="G22" s="18"/>
      <c r="H22" s="2"/>
      <c r="I22" s="2"/>
    </row>
    <row r="23" spans="1:9" ht="30" customHeight="1" x14ac:dyDescent="0.2">
      <c r="A23" s="20">
        <v>1</v>
      </c>
      <c r="B23" s="14" t="s">
        <v>28</v>
      </c>
      <c r="C23" s="11" t="s">
        <v>40</v>
      </c>
      <c r="D23" s="5">
        <v>12</v>
      </c>
      <c r="E23" s="2"/>
      <c r="F23" s="2"/>
      <c r="G23" s="22">
        <f>G17</f>
        <v>737562.43553999998</v>
      </c>
      <c r="H23" s="2"/>
      <c r="I23" s="2"/>
    </row>
    <row r="24" spans="1:9" ht="30" customHeight="1" x14ac:dyDescent="0.2">
      <c r="A24" s="20">
        <v>2</v>
      </c>
      <c r="B24" s="15" t="s">
        <v>29</v>
      </c>
      <c r="C24" s="11" t="s">
        <v>40</v>
      </c>
      <c r="D24" s="5">
        <v>13</v>
      </c>
      <c r="E24" s="2"/>
      <c r="F24" s="2"/>
      <c r="G24" s="22">
        <f>G21</f>
        <v>2864411.7941600005</v>
      </c>
      <c r="H24" s="2"/>
      <c r="I24" s="2"/>
    </row>
    <row r="25" spans="1:9" ht="30" customHeight="1" x14ac:dyDescent="0.2">
      <c r="A25" s="19" t="s">
        <v>16</v>
      </c>
      <c r="B25" s="13" t="s">
        <v>30</v>
      </c>
      <c r="C25" s="11" t="s">
        <v>40</v>
      </c>
      <c r="D25" s="5">
        <v>14</v>
      </c>
      <c r="E25" s="2"/>
      <c r="F25" s="2"/>
      <c r="G25" s="18"/>
      <c r="H25" s="2"/>
      <c r="I25" s="2"/>
    </row>
    <row r="26" spans="1:9" x14ac:dyDescent="0.2">
      <c r="G26" s="17" t="s">
        <v>96</v>
      </c>
    </row>
    <row r="27" spans="1:9" ht="15.75" x14ac:dyDescent="0.2">
      <c r="B27" s="6" t="s">
        <v>41</v>
      </c>
      <c r="C27" s="6"/>
      <c r="D27" s="6"/>
      <c r="E27" s="6"/>
      <c r="F27" s="6"/>
      <c r="G27" s="6" t="s">
        <v>0</v>
      </c>
    </row>
    <row r="28" spans="1:9" ht="15.75" x14ac:dyDescent="0.2">
      <c r="G28" s="25" t="s">
        <v>60</v>
      </c>
    </row>
    <row r="31" spans="1:9" ht="22.5" customHeight="1" x14ac:dyDescent="0.2"/>
    <row r="32" spans="1:9" x14ac:dyDescent="0.2">
      <c r="B32" s="24" t="s">
        <v>65</v>
      </c>
      <c r="G32" s="24" t="s">
        <v>78</v>
      </c>
    </row>
  </sheetData>
  <mergeCells count="3">
    <mergeCell ref="A4:I4"/>
    <mergeCell ref="A5:I5"/>
    <mergeCell ref="A6:I6"/>
  </mergeCells>
  <pageMargins left="0.31" right="0.21" top="0.27" bottom="0.17" header="0.5" footer="0.28000000000000003"/>
  <pageSetup paperSize="9" orientation="portrait" r:id="rId1"/>
  <headerFooter alignWithMargins="0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32"/>
  <sheetViews>
    <sheetView topLeftCell="A7" zoomScale="85" zoomScaleNormal="85" workbookViewId="0">
      <selection activeCell="G26" sqref="G26"/>
    </sheetView>
  </sheetViews>
  <sheetFormatPr defaultRowHeight="15" x14ac:dyDescent="0.2"/>
  <cols>
    <col min="1" max="1" width="5.85546875" style="3" customWidth="1"/>
    <col min="2" max="2" width="33.28515625" style="3" bestFit="1" customWidth="1"/>
    <col min="3" max="3" width="7.85546875" style="3" bestFit="1" customWidth="1"/>
    <col min="4" max="4" width="5" style="3" customWidth="1"/>
    <col min="5" max="5" width="8.5703125" style="3" customWidth="1"/>
    <col min="6" max="6" width="8" style="3" customWidth="1"/>
    <col min="7" max="7" width="11.85546875" style="3" customWidth="1"/>
    <col min="8" max="8" width="10.28515625" style="3" bestFit="1" customWidth="1"/>
    <col min="9" max="9" width="9" style="3" customWidth="1"/>
    <col min="10" max="16384" width="9.140625" style="3"/>
  </cols>
  <sheetData>
    <row r="1" spans="1:9" ht="15.75" x14ac:dyDescent="0.2">
      <c r="A1" s="7" t="s">
        <v>33</v>
      </c>
    </row>
    <row r="2" spans="1:9" ht="15.75" x14ac:dyDescent="0.2">
      <c r="A2" s="8" t="s">
        <v>34</v>
      </c>
    </row>
    <row r="3" spans="1:9" ht="15.75" x14ac:dyDescent="0.2">
      <c r="A3" s="8" t="s">
        <v>69</v>
      </c>
    </row>
    <row r="4" spans="1:9" ht="39" customHeight="1" x14ac:dyDescent="0.2">
      <c r="A4" s="48" t="s">
        <v>31</v>
      </c>
      <c r="B4" s="48"/>
      <c r="C4" s="48"/>
      <c r="D4" s="48"/>
      <c r="E4" s="48"/>
      <c r="F4" s="48"/>
      <c r="G4" s="48"/>
      <c r="H4" s="48"/>
      <c r="I4" s="48"/>
    </row>
    <row r="5" spans="1:9" ht="23.25" customHeight="1" x14ac:dyDescent="0.2">
      <c r="A5" s="49" t="s">
        <v>83</v>
      </c>
      <c r="B5" s="50"/>
      <c r="C5" s="50"/>
      <c r="D5" s="50"/>
      <c r="E5" s="50"/>
      <c r="F5" s="50"/>
      <c r="G5" s="50"/>
      <c r="H5" s="50"/>
      <c r="I5" s="50"/>
    </row>
    <row r="6" spans="1:9" ht="4.5" customHeight="1" x14ac:dyDescent="0.2">
      <c r="A6" s="47"/>
      <c r="B6" s="47"/>
      <c r="C6" s="47"/>
      <c r="D6" s="47"/>
      <c r="E6" s="47"/>
      <c r="F6" s="47"/>
      <c r="G6" s="47"/>
      <c r="H6" s="47"/>
      <c r="I6" s="47"/>
    </row>
    <row r="7" spans="1:9" ht="69.75" customHeight="1" x14ac:dyDescent="0.2">
      <c r="A7" s="1" t="s">
        <v>1</v>
      </c>
      <c r="B7" s="2" t="s">
        <v>2</v>
      </c>
      <c r="C7" s="9" t="s">
        <v>35</v>
      </c>
      <c r="D7" s="1" t="s">
        <v>3</v>
      </c>
      <c r="E7" s="12" t="s">
        <v>4</v>
      </c>
      <c r="F7" s="11" t="s">
        <v>5</v>
      </c>
      <c r="G7" s="1" t="s">
        <v>6</v>
      </c>
      <c r="H7" s="2" t="s">
        <v>7</v>
      </c>
      <c r="I7" s="9" t="s">
        <v>37</v>
      </c>
    </row>
    <row r="8" spans="1:9" ht="23.25" customHeight="1" x14ac:dyDescent="0.2">
      <c r="A8" s="4" t="s">
        <v>8</v>
      </c>
      <c r="B8" s="4" t="s">
        <v>9</v>
      </c>
      <c r="C8" s="10" t="s">
        <v>10</v>
      </c>
      <c r="D8" s="10" t="s">
        <v>36</v>
      </c>
      <c r="E8" s="4">
        <v>1</v>
      </c>
      <c r="F8" s="4">
        <v>2</v>
      </c>
      <c r="G8" s="4">
        <v>3</v>
      </c>
      <c r="H8" s="4" t="s">
        <v>11</v>
      </c>
      <c r="I8" s="10" t="s">
        <v>38</v>
      </c>
    </row>
    <row r="9" spans="1:9" ht="30" customHeight="1" x14ac:dyDescent="0.2">
      <c r="A9" s="19" t="s">
        <v>12</v>
      </c>
      <c r="B9" s="13" t="s">
        <v>17</v>
      </c>
      <c r="C9" s="11" t="s">
        <v>39</v>
      </c>
      <c r="D9" s="5">
        <v>1</v>
      </c>
      <c r="E9" s="2"/>
      <c r="F9" s="2"/>
      <c r="G9" s="2">
        <v>15</v>
      </c>
      <c r="H9" s="2"/>
      <c r="I9" s="2"/>
    </row>
    <row r="10" spans="1:9" ht="30" customHeight="1" x14ac:dyDescent="0.2">
      <c r="A10" s="19" t="s">
        <v>13</v>
      </c>
      <c r="B10" s="13" t="s">
        <v>18</v>
      </c>
      <c r="C10" s="11" t="s">
        <v>40</v>
      </c>
      <c r="D10" s="5"/>
      <c r="E10" s="2"/>
      <c r="F10" s="2"/>
      <c r="G10" s="2"/>
      <c r="H10" s="2"/>
      <c r="I10" s="2"/>
    </row>
    <row r="11" spans="1:9" ht="30" customHeight="1" x14ac:dyDescent="0.2">
      <c r="A11" s="20">
        <v>1</v>
      </c>
      <c r="B11" s="14" t="s">
        <v>19</v>
      </c>
      <c r="C11" s="11" t="s">
        <v>40</v>
      </c>
      <c r="D11" s="5">
        <v>2</v>
      </c>
      <c r="E11" s="2"/>
      <c r="F11" s="2"/>
      <c r="G11" s="22">
        <f>'Danh sách '!G19</f>
        <v>1053660.6222000001</v>
      </c>
      <c r="H11" s="2"/>
      <c r="I11" s="2"/>
    </row>
    <row r="12" spans="1:9" ht="30" customHeight="1" x14ac:dyDescent="0.2">
      <c r="A12" s="20">
        <v>2</v>
      </c>
      <c r="B12" s="15" t="s">
        <v>20</v>
      </c>
      <c r="C12" s="11" t="s">
        <v>40</v>
      </c>
      <c r="D12" s="5">
        <v>3</v>
      </c>
      <c r="E12" s="2"/>
      <c r="F12" s="2"/>
      <c r="G12" s="22">
        <f>'thang 4'!G12+'thang 5'!G11</f>
        <v>5145677.4710000008</v>
      </c>
      <c r="H12" s="2"/>
      <c r="I12" s="2"/>
    </row>
    <row r="13" spans="1:9" ht="30" customHeight="1" x14ac:dyDescent="0.2">
      <c r="A13" s="19" t="s">
        <v>14</v>
      </c>
      <c r="B13" s="16" t="s">
        <v>21</v>
      </c>
      <c r="C13" s="11" t="s">
        <v>40</v>
      </c>
      <c r="D13" s="5"/>
      <c r="E13" s="2"/>
      <c r="F13" s="2"/>
      <c r="G13" s="18"/>
      <c r="H13" s="2"/>
      <c r="I13" s="2"/>
    </row>
    <row r="14" spans="1:9" ht="30" customHeight="1" x14ac:dyDescent="0.2">
      <c r="A14" s="20">
        <v>1</v>
      </c>
      <c r="B14" s="14" t="s">
        <v>22</v>
      </c>
      <c r="C14" s="11" t="s">
        <v>40</v>
      </c>
      <c r="D14" s="5">
        <v>4</v>
      </c>
      <c r="E14" s="2"/>
      <c r="F14" s="2"/>
      <c r="G14" s="22">
        <f>G15+G16+G17</f>
        <v>1053660.6222000001</v>
      </c>
      <c r="H14" s="2"/>
      <c r="I14" s="2"/>
    </row>
    <row r="15" spans="1:9" ht="30" customHeight="1" x14ac:dyDescent="0.2">
      <c r="A15" s="21" t="s">
        <v>42</v>
      </c>
      <c r="B15" s="14" t="s">
        <v>23</v>
      </c>
      <c r="C15" s="11" t="s">
        <v>40</v>
      </c>
      <c r="D15" s="5">
        <v>5</v>
      </c>
      <c r="E15" s="2"/>
      <c r="F15" s="2"/>
      <c r="G15" s="23">
        <f>G11*0.3</f>
        <v>316098.18666000001</v>
      </c>
      <c r="H15" s="2"/>
      <c r="I15" s="2"/>
    </row>
    <row r="16" spans="1:9" ht="30" customHeight="1" x14ac:dyDescent="0.2">
      <c r="A16" s="21" t="s">
        <v>43</v>
      </c>
      <c r="B16" s="14" t="s">
        <v>24</v>
      </c>
      <c r="C16" s="11" t="s">
        <v>40</v>
      </c>
      <c r="D16" s="5">
        <v>6</v>
      </c>
      <c r="E16" s="2"/>
      <c r="F16" s="2"/>
      <c r="G16" s="18"/>
      <c r="H16" s="2"/>
      <c r="I16" s="2"/>
    </row>
    <row r="17" spans="1:9" ht="30" customHeight="1" x14ac:dyDescent="0.2">
      <c r="A17" s="21" t="s">
        <v>44</v>
      </c>
      <c r="B17" s="14" t="s">
        <v>25</v>
      </c>
      <c r="C17" s="11" t="s">
        <v>40</v>
      </c>
      <c r="D17" s="5">
        <v>7</v>
      </c>
      <c r="E17" s="2"/>
      <c r="F17" s="2"/>
      <c r="G17" s="23">
        <f>G11*0.7</f>
        <v>737562.43553999998</v>
      </c>
      <c r="H17" s="2"/>
      <c r="I17" s="2"/>
    </row>
    <row r="18" spans="1:9" ht="30" customHeight="1" x14ac:dyDescent="0.2">
      <c r="A18" s="20">
        <v>2</v>
      </c>
      <c r="B18" s="15" t="s">
        <v>26</v>
      </c>
      <c r="C18" s="11" t="s">
        <v>40</v>
      </c>
      <c r="D18" s="5">
        <v>8</v>
      </c>
      <c r="E18" s="2"/>
      <c r="F18" s="2"/>
      <c r="G18" s="22">
        <f>G19+G20+G21</f>
        <v>5145677.4710000008</v>
      </c>
      <c r="H18" s="2"/>
      <c r="I18" s="2"/>
    </row>
    <row r="19" spans="1:9" ht="30" customHeight="1" x14ac:dyDescent="0.2">
      <c r="A19" s="21" t="s">
        <v>45</v>
      </c>
      <c r="B19" s="14" t="s">
        <v>23</v>
      </c>
      <c r="C19" s="11" t="s">
        <v>40</v>
      </c>
      <c r="D19" s="5">
        <v>9</v>
      </c>
      <c r="E19" s="2"/>
      <c r="F19" s="2"/>
      <c r="G19" s="23">
        <f>G12*0.3</f>
        <v>1543703.2413000001</v>
      </c>
      <c r="H19" s="2"/>
      <c r="I19" s="2"/>
    </row>
    <row r="20" spans="1:9" ht="30" customHeight="1" x14ac:dyDescent="0.2">
      <c r="A20" s="21" t="s">
        <v>46</v>
      </c>
      <c r="B20" s="14" t="s">
        <v>24</v>
      </c>
      <c r="C20" s="11" t="s">
        <v>40</v>
      </c>
      <c r="D20" s="5">
        <v>10</v>
      </c>
      <c r="E20" s="2"/>
      <c r="F20" s="2"/>
      <c r="G20" s="23"/>
      <c r="H20" s="2"/>
      <c r="I20" s="2"/>
    </row>
    <row r="21" spans="1:9" ht="30" customHeight="1" x14ac:dyDescent="0.2">
      <c r="A21" s="21" t="s">
        <v>47</v>
      </c>
      <c r="B21" s="14" t="s">
        <v>25</v>
      </c>
      <c r="C21" s="11" t="s">
        <v>40</v>
      </c>
      <c r="D21" s="5">
        <v>11</v>
      </c>
      <c r="E21" s="2"/>
      <c r="F21" s="2"/>
      <c r="G21" s="23">
        <f>G12*0.7</f>
        <v>3601974.2297000005</v>
      </c>
      <c r="H21" s="2"/>
      <c r="I21" s="2"/>
    </row>
    <row r="22" spans="1:9" ht="30" customHeight="1" x14ac:dyDescent="0.2">
      <c r="A22" s="19" t="s">
        <v>15</v>
      </c>
      <c r="B22" s="13" t="s">
        <v>27</v>
      </c>
      <c r="C22" s="11" t="s">
        <v>40</v>
      </c>
      <c r="D22" s="5"/>
      <c r="E22" s="2"/>
      <c r="F22" s="2"/>
      <c r="G22" s="18"/>
      <c r="H22" s="2"/>
      <c r="I22" s="2"/>
    </row>
    <row r="23" spans="1:9" ht="30" customHeight="1" x14ac:dyDescent="0.2">
      <c r="A23" s="20">
        <v>1</v>
      </c>
      <c r="B23" s="14" t="s">
        <v>28</v>
      </c>
      <c r="C23" s="11" t="s">
        <v>40</v>
      </c>
      <c r="D23" s="5">
        <v>12</v>
      </c>
      <c r="E23" s="2"/>
      <c r="F23" s="2"/>
      <c r="G23" s="22">
        <f>G17</f>
        <v>737562.43553999998</v>
      </c>
      <c r="H23" s="2"/>
      <c r="I23" s="2"/>
    </row>
    <row r="24" spans="1:9" ht="30" customHeight="1" x14ac:dyDescent="0.2">
      <c r="A24" s="20">
        <v>2</v>
      </c>
      <c r="B24" s="15" t="s">
        <v>29</v>
      </c>
      <c r="C24" s="11" t="s">
        <v>40</v>
      </c>
      <c r="D24" s="5">
        <v>13</v>
      </c>
      <c r="E24" s="2"/>
      <c r="F24" s="2"/>
      <c r="G24" s="22">
        <f>G21</f>
        <v>3601974.2297000005</v>
      </c>
      <c r="H24" s="2"/>
      <c r="I24" s="2"/>
    </row>
    <row r="25" spans="1:9" ht="30" customHeight="1" x14ac:dyDescent="0.2">
      <c r="A25" s="19" t="s">
        <v>16</v>
      </c>
      <c r="B25" s="13" t="s">
        <v>30</v>
      </c>
      <c r="C25" s="11" t="s">
        <v>40</v>
      </c>
      <c r="D25" s="5">
        <v>14</v>
      </c>
      <c r="E25" s="2"/>
      <c r="F25" s="2"/>
      <c r="G25" s="18"/>
      <c r="H25" s="2"/>
      <c r="I25" s="2"/>
    </row>
    <row r="26" spans="1:9" x14ac:dyDescent="0.2">
      <c r="G26" s="17" t="s">
        <v>97</v>
      </c>
    </row>
    <row r="27" spans="1:9" ht="15.75" x14ac:dyDescent="0.2">
      <c r="B27" s="6" t="s">
        <v>41</v>
      </c>
      <c r="C27" s="6"/>
      <c r="D27" s="6"/>
      <c r="E27" s="6"/>
      <c r="F27" s="6"/>
      <c r="G27" s="6" t="s">
        <v>0</v>
      </c>
    </row>
    <row r="28" spans="1:9" ht="15.75" x14ac:dyDescent="0.2">
      <c r="G28" s="25" t="s">
        <v>60</v>
      </c>
    </row>
    <row r="31" spans="1:9" ht="22.5" customHeight="1" x14ac:dyDescent="0.2"/>
    <row r="32" spans="1:9" x14ac:dyDescent="0.2">
      <c r="B32" s="24" t="s">
        <v>65</v>
      </c>
      <c r="G32" s="24" t="s">
        <v>78</v>
      </c>
    </row>
  </sheetData>
  <mergeCells count="3">
    <mergeCell ref="A4:I4"/>
    <mergeCell ref="A5:I5"/>
    <mergeCell ref="A6:I6"/>
  </mergeCells>
  <phoneticPr fontId="0" type="noConversion"/>
  <pageMargins left="0.31" right="0.21" top="0.27" bottom="0.17" header="0.5" footer="0.28000000000000003"/>
  <pageSetup paperSize="9" orientation="portrait" r:id="rId1"/>
  <headerFooter alignWithMargins="0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32"/>
  <sheetViews>
    <sheetView topLeftCell="A4" zoomScale="85" zoomScaleNormal="85" workbookViewId="0">
      <selection activeCell="G26" sqref="G26"/>
    </sheetView>
  </sheetViews>
  <sheetFormatPr defaultRowHeight="15" x14ac:dyDescent="0.2"/>
  <cols>
    <col min="1" max="1" width="5.85546875" style="3" customWidth="1"/>
    <col min="2" max="2" width="33.28515625" style="3" bestFit="1" customWidth="1"/>
    <col min="3" max="3" width="7.85546875" style="3" bestFit="1" customWidth="1"/>
    <col min="4" max="4" width="5" style="3" customWidth="1"/>
    <col min="5" max="5" width="8.5703125" style="3" customWidth="1"/>
    <col min="6" max="6" width="8" style="3" customWidth="1"/>
    <col min="7" max="7" width="14.42578125" style="3" customWidth="1"/>
    <col min="8" max="8" width="10.28515625" style="3" bestFit="1" customWidth="1"/>
    <col min="9" max="9" width="9" style="3" customWidth="1"/>
    <col min="10" max="16384" width="9.140625" style="3"/>
  </cols>
  <sheetData>
    <row r="1" spans="1:9" ht="15.75" x14ac:dyDescent="0.2">
      <c r="A1" s="7" t="s">
        <v>33</v>
      </c>
    </row>
    <row r="2" spans="1:9" ht="15.75" x14ac:dyDescent="0.2">
      <c r="A2" s="8" t="s">
        <v>34</v>
      </c>
    </row>
    <row r="3" spans="1:9" ht="15.75" x14ac:dyDescent="0.2">
      <c r="A3" s="8" t="s">
        <v>69</v>
      </c>
    </row>
    <row r="4" spans="1:9" ht="39" customHeight="1" x14ac:dyDescent="0.2">
      <c r="A4" s="48" t="s">
        <v>31</v>
      </c>
      <c r="B4" s="48"/>
      <c r="C4" s="48"/>
      <c r="D4" s="48"/>
      <c r="E4" s="48"/>
      <c r="F4" s="48"/>
      <c r="G4" s="48"/>
      <c r="H4" s="48"/>
      <c r="I4" s="48"/>
    </row>
    <row r="5" spans="1:9" ht="23.25" customHeight="1" x14ac:dyDescent="0.2">
      <c r="A5" s="49" t="s">
        <v>84</v>
      </c>
      <c r="B5" s="50"/>
      <c r="C5" s="50"/>
      <c r="D5" s="50"/>
      <c r="E5" s="50"/>
      <c r="F5" s="50"/>
      <c r="G5" s="50"/>
      <c r="H5" s="50"/>
      <c r="I5" s="50"/>
    </row>
    <row r="6" spans="1:9" ht="4.5" customHeight="1" x14ac:dyDescent="0.2">
      <c r="A6" s="47"/>
      <c r="B6" s="47"/>
      <c r="C6" s="47"/>
      <c r="D6" s="47"/>
      <c r="E6" s="47"/>
      <c r="F6" s="47"/>
      <c r="G6" s="47"/>
      <c r="H6" s="47"/>
      <c r="I6" s="47"/>
    </row>
    <row r="7" spans="1:9" ht="69.75" customHeight="1" x14ac:dyDescent="0.2">
      <c r="A7" s="1" t="s">
        <v>1</v>
      </c>
      <c r="B7" s="2" t="s">
        <v>2</v>
      </c>
      <c r="C7" s="9" t="s">
        <v>35</v>
      </c>
      <c r="D7" s="1" t="s">
        <v>3</v>
      </c>
      <c r="E7" s="12" t="s">
        <v>4</v>
      </c>
      <c r="F7" s="11" t="s">
        <v>5</v>
      </c>
      <c r="G7" s="1" t="s">
        <v>6</v>
      </c>
      <c r="H7" s="2" t="s">
        <v>7</v>
      </c>
      <c r="I7" s="9" t="s">
        <v>37</v>
      </c>
    </row>
    <row r="8" spans="1:9" ht="23.25" customHeight="1" x14ac:dyDescent="0.2">
      <c r="A8" s="4" t="s">
        <v>8</v>
      </c>
      <c r="B8" s="4" t="s">
        <v>9</v>
      </c>
      <c r="C8" s="10" t="s">
        <v>10</v>
      </c>
      <c r="D8" s="10" t="s">
        <v>36</v>
      </c>
      <c r="E8" s="4">
        <v>1</v>
      </c>
      <c r="F8" s="4">
        <v>2</v>
      </c>
      <c r="G8" s="4">
        <v>3</v>
      </c>
      <c r="H8" s="4" t="s">
        <v>11</v>
      </c>
      <c r="I8" s="10" t="s">
        <v>38</v>
      </c>
    </row>
    <row r="9" spans="1:9" ht="30" customHeight="1" x14ac:dyDescent="0.2">
      <c r="A9" s="19" t="s">
        <v>12</v>
      </c>
      <c r="B9" s="13" t="s">
        <v>17</v>
      </c>
      <c r="C9" s="11" t="s">
        <v>39</v>
      </c>
      <c r="D9" s="5">
        <v>1</v>
      </c>
      <c r="E9" s="2"/>
      <c r="F9" s="2"/>
      <c r="G9" s="2">
        <v>14</v>
      </c>
      <c r="H9" s="2"/>
      <c r="I9" s="2"/>
    </row>
    <row r="10" spans="1:9" ht="30" customHeight="1" x14ac:dyDescent="0.2">
      <c r="A10" s="19" t="s">
        <v>13</v>
      </c>
      <c r="B10" s="13" t="s">
        <v>18</v>
      </c>
      <c r="C10" s="11" t="s">
        <v>40</v>
      </c>
      <c r="D10" s="5"/>
      <c r="E10" s="2"/>
      <c r="F10" s="2"/>
      <c r="G10" s="2"/>
      <c r="H10" s="2"/>
      <c r="I10" s="2"/>
    </row>
    <row r="11" spans="1:9" ht="30" customHeight="1" x14ac:dyDescent="0.2">
      <c r="A11" s="20">
        <v>1</v>
      </c>
      <c r="B11" s="14" t="s">
        <v>19</v>
      </c>
      <c r="C11" s="11" t="s">
        <v>40</v>
      </c>
      <c r="D11" s="5">
        <v>2</v>
      </c>
      <c r="E11" s="2"/>
      <c r="F11" s="2"/>
      <c r="G11" s="22">
        <f>'Danh sách '!H19</f>
        <v>985685.33220000018</v>
      </c>
      <c r="H11" s="2"/>
      <c r="I11" s="2"/>
    </row>
    <row r="12" spans="1:9" ht="30" customHeight="1" x14ac:dyDescent="0.2">
      <c r="A12" s="20">
        <v>2</v>
      </c>
      <c r="B12" s="15" t="s">
        <v>20</v>
      </c>
      <c r="C12" s="11" t="s">
        <v>40</v>
      </c>
      <c r="D12" s="5">
        <v>3</v>
      </c>
      <c r="E12" s="2"/>
      <c r="F12" s="2"/>
      <c r="G12" s="22">
        <f>'thang 5'!G12+'thang 6'!G11</f>
        <v>6131362.8032000009</v>
      </c>
      <c r="H12" s="2"/>
      <c r="I12" s="2"/>
    </row>
    <row r="13" spans="1:9" ht="30" customHeight="1" x14ac:dyDescent="0.2">
      <c r="A13" s="19" t="s">
        <v>14</v>
      </c>
      <c r="B13" s="16" t="s">
        <v>21</v>
      </c>
      <c r="C13" s="11" t="s">
        <v>40</v>
      </c>
      <c r="D13" s="5"/>
      <c r="E13" s="2"/>
      <c r="F13" s="2"/>
      <c r="G13" s="18"/>
      <c r="H13" s="2"/>
      <c r="I13" s="2"/>
    </row>
    <row r="14" spans="1:9" ht="30" customHeight="1" x14ac:dyDescent="0.2">
      <c r="A14" s="20">
        <v>1</v>
      </c>
      <c r="B14" s="14" t="s">
        <v>22</v>
      </c>
      <c r="C14" s="11" t="s">
        <v>40</v>
      </c>
      <c r="D14" s="5">
        <v>4</v>
      </c>
      <c r="E14" s="2"/>
      <c r="F14" s="2"/>
      <c r="G14" s="22">
        <f>G15+G16+G17</f>
        <v>985685.33220000018</v>
      </c>
      <c r="H14" s="2"/>
      <c r="I14" s="2"/>
    </row>
    <row r="15" spans="1:9" ht="30" customHeight="1" x14ac:dyDescent="0.2">
      <c r="A15" s="21" t="s">
        <v>42</v>
      </c>
      <c r="B15" s="14" t="s">
        <v>23</v>
      </c>
      <c r="C15" s="11" t="s">
        <v>40</v>
      </c>
      <c r="D15" s="5">
        <v>5</v>
      </c>
      <c r="E15" s="2"/>
      <c r="F15" s="2"/>
      <c r="G15" s="23">
        <f>G11*0.3</f>
        <v>295705.59966000007</v>
      </c>
      <c r="H15" s="2"/>
      <c r="I15" s="2"/>
    </row>
    <row r="16" spans="1:9" ht="30" customHeight="1" x14ac:dyDescent="0.2">
      <c r="A16" s="21" t="s">
        <v>43</v>
      </c>
      <c r="B16" s="14" t="s">
        <v>24</v>
      </c>
      <c r="C16" s="11" t="s">
        <v>40</v>
      </c>
      <c r="D16" s="5">
        <v>6</v>
      </c>
      <c r="E16" s="2"/>
      <c r="F16" s="2"/>
      <c r="G16" s="18"/>
      <c r="H16" s="2"/>
      <c r="I16" s="2"/>
    </row>
    <row r="17" spans="1:9" ht="30" customHeight="1" x14ac:dyDescent="0.2">
      <c r="A17" s="21" t="s">
        <v>44</v>
      </c>
      <c r="B17" s="14" t="s">
        <v>25</v>
      </c>
      <c r="C17" s="11" t="s">
        <v>40</v>
      </c>
      <c r="D17" s="5">
        <v>7</v>
      </c>
      <c r="E17" s="2"/>
      <c r="F17" s="2"/>
      <c r="G17" s="23">
        <f>G11*0.7</f>
        <v>689979.73254000011</v>
      </c>
      <c r="H17" s="2"/>
      <c r="I17" s="2"/>
    </row>
    <row r="18" spans="1:9" ht="30" customHeight="1" x14ac:dyDescent="0.2">
      <c r="A18" s="20">
        <v>2</v>
      </c>
      <c r="B18" s="15" t="s">
        <v>26</v>
      </c>
      <c r="C18" s="11" t="s">
        <v>40</v>
      </c>
      <c r="D18" s="5">
        <v>8</v>
      </c>
      <c r="E18" s="2"/>
      <c r="F18" s="2"/>
      <c r="G18" s="22">
        <f>G19+G20+G21</f>
        <v>6131362.8032000009</v>
      </c>
      <c r="H18" s="2"/>
      <c r="I18" s="2"/>
    </row>
    <row r="19" spans="1:9" ht="30" customHeight="1" x14ac:dyDescent="0.2">
      <c r="A19" s="21" t="s">
        <v>45</v>
      </c>
      <c r="B19" s="14" t="s">
        <v>23</v>
      </c>
      <c r="C19" s="11" t="s">
        <v>40</v>
      </c>
      <c r="D19" s="5">
        <v>9</v>
      </c>
      <c r="E19" s="2"/>
      <c r="F19" s="2"/>
      <c r="G19" s="23">
        <f>G12*0.3</f>
        <v>1839408.8409600002</v>
      </c>
      <c r="H19" s="2"/>
      <c r="I19" s="2"/>
    </row>
    <row r="20" spans="1:9" ht="30" customHeight="1" x14ac:dyDescent="0.2">
      <c r="A20" s="21" t="s">
        <v>46</v>
      </c>
      <c r="B20" s="14" t="s">
        <v>24</v>
      </c>
      <c r="C20" s="11" t="s">
        <v>40</v>
      </c>
      <c r="D20" s="5">
        <v>10</v>
      </c>
      <c r="E20" s="2"/>
      <c r="F20" s="2"/>
      <c r="G20" s="23"/>
      <c r="H20" s="2"/>
      <c r="I20" s="2"/>
    </row>
    <row r="21" spans="1:9" ht="30" customHeight="1" x14ac:dyDescent="0.2">
      <c r="A21" s="21" t="s">
        <v>47</v>
      </c>
      <c r="B21" s="14" t="s">
        <v>25</v>
      </c>
      <c r="C21" s="11" t="s">
        <v>40</v>
      </c>
      <c r="D21" s="5">
        <v>11</v>
      </c>
      <c r="E21" s="2"/>
      <c r="F21" s="2"/>
      <c r="G21" s="23">
        <f>G12*0.7</f>
        <v>4291953.9622400003</v>
      </c>
      <c r="H21" s="2"/>
      <c r="I21" s="2"/>
    </row>
    <row r="22" spans="1:9" ht="30" customHeight="1" x14ac:dyDescent="0.2">
      <c r="A22" s="19" t="s">
        <v>15</v>
      </c>
      <c r="B22" s="13" t="s">
        <v>27</v>
      </c>
      <c r="C22" s="11" t="s">
        <v>40</v>
      </c>
      <c r="D22" s="5"/>
      <c r="E22" s="2"/>
      <c r="F22" s="2"/>
      <c r="G22" s="18"/>
      <c r="H22" s="2"/>
      <c r="I22" s="2"/>
    </row>
    <row r="23" spans="1:9" ht="30" customHeight="1" x14ac:dyDescent="0.2">
      <c r="A23" s="20">
        <v>1</v>
      </c>
      <c r="B23" s="14" t="s">
        <v>28</v>
      </c>
      <c r="C23" s="11" t="s">
        <v>40</v>
      </c>
      <c r="D23" s="5">
        <v>12</v>
      </c>
      <c r="E23" s="2"/>
      <c r="F23" s="2"/>
      <c r="G23" s="22">
        <f>G17</f>
        <v>689979.73254000011</v>
      </c>
      <c r="H23" s="2"/>
      <c r="I23" s="2"/>
    </row>
    <row r="24" spans="1:9" ht="30" customHeight="1" x14ac:dyDescent="0.2">
      <c r="A24" s="20">
        <v>2</v>
      </c>
      <c r="B24" s="15" t="s">
        <v>29</v>
      </c>
      <c r="C24" s="11" t="s">
        <v>40</v>
      </c>
      <c r="D24" s="5">
        <v>13</v>
      </c>
      <c r="E24" s="2"/>
      <c r="F24" s="2"/>
      <c r="G24" s="22">
        <f>G21</f>
        <v>4291953.9622400003</v>
      </c>
      <c r="H24" s="2"/>
      <c r="I24" s="2"/>
    </row>
    <row r="25" spans="1:9" ht="30" customHeight="1" x14ac:dyDescent="0.2">
      <c r="A25" s="19" t="s">
        <v>16</v>
      </c>
      <c r="B25" s="13" t="s">
        <v>30</v>
      </c>
      <c r="C25" s="11" t="s">
        <v>40</v>
      </c>
      <c r="D25" s="5">
        <v>14</v>
      </c>
      <c r="E25" s="2"/>
      <c r="F25" s="2"/>
      <c r="G25" s="18"/>
      <c r="H25" s="2"/>
      <c r="I25" s="2"/>
    </row>
    <row r="26" spans="1:9" x14ac:dyDescent="0.2">
      <c r="G26" s="45" t="s">
        <v>96</v>
      </c>
    </row>
    <row r="27" spans="1:9" ht="15.75" x14ac:dyDescent="0.2">
      <c r="B27" s="6" t="s">
        <v>41</v>
      </c>
      <c r="C27" s="6"/>
      <c r="D27" s="6"/>
      <c r="E27" s="6"/>
      <c r="F27" s="6"/>
      <c r="G27" s="6" t="s">
        <v>0</v>
      </c>
    </row>
    <row r="28" spans="1:9" ht="15.75" x14ac:dyDescent="0.2">
      <c r="G28" s="25" t="s">
        <v>60</v>
      </c>
    </row>
    <row r="31" spans="1:9" ht="22.5" customHeight="1" x14ac:dyDescent="0.2"/>
    <row r="32" spans="1:9" x14ac:dyDescent="0.2">
      <c r="B32" s="24" t="s">
        <v>65</v>
      </c>
      <c r="G32" s="24" t="s">
        <v>78</v>
      </c>
    </row>
  </sheetData>
  <mergeCells count="3">
    <mergeCell ref="A4:I4"/>
    <mergeCell ref="A5:I5"/>
    <mergeCell ref="A6:I6"/>
  </mergeCells>
  <phoneticPr fontId="0" type="noConversion"/>
  <pageMargins left="0.31" right="0.21" top="0.27" bottom="0.17" header="0.5" footer="0.28000000000000003"/>
  <pageSetup paperSize="9" scale="95" orientation="portrait" r:id="rId1"/>
  <headerFooter alignWithMargins="0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31"/>
  <sheetViews>
    <sheetView tabSelected="1" zoomScale="85" zoomScaleNormal="85" workbookViewId="0">
      <selection activeCell="F30" sqref="F30"/>
    </sheetView>
  </sheetViews>
  <sheetFormatPr defaultRowHeight="15" x14ac:dyDescent="0.2"/>
  <cols>
    <col min="1" max="1" width="5.85546875" style="3" customWidth="1"/>
    <col min="2" max="2" width="33.28515625" style="3" bestFit="1" customWidth="1"/>
    <col min="3" max="3" width="7.85546875" style="3" bestFit="1" customWidth="1"/>
    <col min="4" max="4" width="5" style="3" customWidth="1"/>
    <col min="5" max="5" width="8.5703125" style="3" customWidth="1"/>
    <col min="6" max="6" width="8" style="3" customWidth="1"/>
    <col min="7" max="7" width="15.28515625" style="3" customWidth="1"/>
    <col min="8" max="8" width="10.28515625" style="3" bestFit="1" customWidth="1"/>
    <col min="9" max="9" width="9" style="3" customWidth="1"/>
    <col min="10" max="16384" width="9.140625" style="3"/>
  </cols>
  <sheetData>
    <row r="1" spans="1:9" ht="15.75" x14ac:dyDescent="0.2">
      <c r="A1" s="7" t="s">
        <v>33</v>
      </c>
    </row>
    <row r="2" spans="1:9" ht="15.75" x14ac:dyDescent="0.2">
      <c r="A2" s="8" t="s">
        <v>34</v>
      </c>
    </row>
    <row r="3" spans="1:9" ht="15.75" x14ac:dyDescent="0.2">
      <c r="A3" s="8" t="s">
        <v>69</v>
      </c>
    </row>
    <row r="4" spans="1:9" ht="37.5" customHeight="1" x14ac:dyDescent="0.2">
      <c r="A4" s="48" t="s">
        <v>31</v>
      </c>
      <c r="B4" s="48"/>
      <c r="C4" s="48"/>
      <c r="D4" s="48"/>
      <c r="E4" s="48"/>
      <c r="F4" s="48"/>
      <c r="G4" s="48"/>
      <c r="H4" s="48"/>
      <c r="I4" s="48"/>
    </row>
    <row r="5" spans="1:9" ht="23.25" customHeight="1" x14ac:dyDescent="0.2">
      <c r="A5" s="51" t="s">
        <v>95</v>
      </c>
      <c r="B5" s="51"/>
      <c r="C5" s="51"/>
      <c r="D5" s="51"/>
      <c r="E5" s="51"/>
      <c r="F5" s="51"/>
      <c r="G5" s="51"/>
      <c r="H5" s="51"/>
      <c r="I5" s="51"/>
    </row>
    <row r="6" spans="1:9" ht="4.5" customHeight="1" x14ac:dyDescent="0.2">
      <c r="A6" s="47"/>
      <c r="B6" s="47"/>
      <c r="C6" s="47"/>
      <c r="D6" s="47"/>
      <c r="E6" s="47"/>
      <c r="F6" s="47"/>
      <c r="G6" s="47"/>
      <c r="H6" s="47"/>
      <c r="I6" s="47"/>
    </row>
    <row r="7" spans="1:9" ht="69.75" customHeight="1" x14ac:dyDescent="0.2">
      <c r="A7" s="1" t="s">
        <v>1</v>
      </c>
      <c r="B7" s="2" t="s">
        <v>2</v>
      </c>
      <c r="C7" s="9" t="s">
        <v>35</v>
      </c>
      <c r="D7" s="1" t="s">
        <v>3</v>
      </c>
      <c r="E7" s="12" t="s">
        <v>4</v>
      </c>
      <c r="F7" s="11" t="s">
        <v>5</v>
      </c>
      <c r="G7" s="1" t="s">
        <v>6</v>
      </c>
      <c r="H7" s="2" t="s">
        <v>7</v>
      </c>
      <c r="I7" s="9" t="s">
        <v>37</v>
      </c>
    </row>
    <row r="8" spans="1:9" ht="23.25" customHeight="1" x14ac:dyDescent="0.2">
      <c r="A8" s="4" t="s">
        <v>8</v>
      </c>
      <c r="B8" s="4" t="s">
        <v>9</v>
      </c>
      <c r="C8" s="10" t="s">
        <v>10</v>
      </c>
      <c r="D8" s="10" t="s">
        <v>36</v>
      </c>
      <c r="E8" s="4">
        <v>1</v>
      </c>
      <c r="F8" s="4">
        <v>2</v>
      </c>
      <c r="G8" s="4">
        <v>3</v>
      </c>
      <c r="H8" s="4" t="s">
        <v>11</v>
      </c>
      <c r="I8" s="10" t="s">
        <v>38</v>
      </c>
    </row>
    <row r="9" spans="1:9" ht="30" customHeight="1" x14ac:dyDescent="0.2">
      <c r="A9" s="19" t="s">
        <v>12</v>
      </c>
      <c r="B9" s="13" t="s">
        <v>17</v>
      </c>
      <c r="C9" s="11" t="s">
        <v>39</v>
      </c>
      <c r="D9" s="5">
        <v>1</v>
      </c>
      <c r="E9" s="2"/>
      <c r="F9" s="2"/>
      <c r="G9" s="2">
        <v>14</v>
      </c>
      <c r="H9" s="2"/>
      <c r="I9" s="2"/>
    </row>
    <row r="10" spans="1:9" ht="30" customHeight="1" x14ac:dyDescent="0.2">
      <c r="A10" s="19" t="s">
        <v>13</v>
      </c>
      <c r="B10" s="13" t="s">
        <v>18</v>
      </c>
      <c r="C10" s="11" t="s">
        <v>40</v>
      </c>
      <c r="D10" s="5"/>
      <c r="E10" s="2"/>
      <c r="F10" s="2"/>
      <c r="G10" s="2"/>
      <c r="H10" s="2"/>
      <c r="I10" s="2"/>
    </row>
    <row r="11" spans="1:9" ht="30" customHeight="1" x14ac:dyDescent="0.2">
      <c r="A11" s="20">
        <v>1</v>
      </c>
      <c r="B11" s="14" t="s">
        <v>19</v>
      </c>
      <c r="C11" s="11" t="s">
        <v>40</v>
      </c>
      <c r="D11" s="5">
        <v>2</v>
      </c>
      <c r="E11" s="2"/>
      <c r="F11" s="2"/>
      <c r="G11" s="22">
        <f>'thang 4'!G11+'thang 5'!G11+'thang 6'!G11</f>
        <v>3093006.5766000003</v>
      </c>
      <c r="H11" s="2"/>
      <c r="I11" s="2"/>
    </row>
    <row r="12" spans="1:9" ht="30" customHeight="1" x14ac:dyDescent="0.2">
      <c r="A12" s="20">
        <v>2</v>
      </c>
      <c r="B12" s="15" t="s">
        <v>20</v>
      </c>
      <c r="C12" s="11" t="s">
        <v>40</v>
      </c>
      <c r="D12" s="5">
        <v>3</v>
      </c>
      <c r="E12" s="2"/>
      <c r="F12" s="2"/>
      <c r="G12" s="22">
        <f>G11+'QUY I'!G12</f>
        <v>6131362.8032000009</v>
      </c>
      <c r="H12" s="2"/>
      <c r="I12" s="2"/>
    </row>
    <row r="13" spans="1:9" ht="30" customHeight="1" x14ac:dyDescent="0.2">
      <c r="A13" s="19" t="s">
        <v>14</v>
      </c>
      <c r="B13" s="16" t="s">
        <v>21</v>
      </c>
      <c r="C13" s="11" t="s">
        <v>40</v>
      </c>
      <c r="D13" s="5"/>
      <c r="E13" s="2"/>
      <c r="F13" s="2"/>
      <c r="G13" s="18"/>
      <c r="H13" s="2"/>
      <c r="I13" s="2"/>
    </row>
    <row r="14" spans="1:9" ht="30" customHeight="1" x14ac:dyDescent="0.2">
      <c r="A14" s="20">
        <v>1</v>
      </c>
      <c r="B14" s="14" t="s">
        <v>22</v>
      </c>
      <c r="C14" s="11" t="s">
        <v>40</v>
      </c>
      <c r="D14" s="5">
        <v>4</v>
      </c>
      <c r="E14" s="2"/>
      <c r="F14" s="2"/>
      <c r="G14" s="22">
        <f>G15+G16+G17</f>
        <v>3093006.5766000003</v>
      </c>
      <c r="H14" s="2"/>
      <c r="I14" s="2"/>
    </row>
    <row r="15" spans="1:9" ht="30" customHeight="1" x14ac:dyDescent="0.2">
      <c r="A15" s="21" t="s">
        <v>42</v>
      </c>
      <c r="B15" s="14" t="s">
        <v>23</v>
      </c>
      <c r="C15" s="11" t="s">
        <v>40</v>
      </c>
      <c r="D15" s="5">
        <v>5</v>
      </c>
      <c r="E15" s="2"/>
      <c r="F15" s="2"/>
      <c r="G15" s="23">
        <f>G11*0.3</f>
        <v>927901.97298000008</v>
      </c>
      <c r="H15" s="2"/>
      <c r="I15" s="2"/>
    </row>
    <row r="16" spans="1:9" ht="30" customHeight="1" x14ac:dyDescent="0.2">
      <c r="A16" s="21" t="s">
        <v>43</v>
      </c>
      <c r="B16" s="14" t="s">
        <v>24</v>
      </c>
      <c r="C16" s="11" t="s">
        <v>40</v>
      </c>
      <c r="D16" s="5">
        <v>6</v>
      </c>
      <c r="E16" s="2"/>
      <c r="F16" s="2"/>
      <c r="G16" s="18"/>
      <c r="H16" s="2"/>
      <c r="I16" s="2"/>
    </row>
    <row r="17" spans="1:9" ht="30" customHeight="1" x14ac:dyDescent="0.2">
      <c r="A17" s="21" t="s">
        <v>44</v>
      </c>
      <c r="B17" s="14" t="s">
        <v>25</v>
      </c>
      <c r="C17" s="11" t="s">
        <v>40</v>
      </c>
      <c r="D17" s="5">
        <v>7</v>
      </c>
      <c r="E17" s="2"/>
      <c r="F17" s="2"/>
      <c r="G17" s="23">
        <f>G11*0.7</f>
        <v>2165104.6036200002</v>
      </c>
      <c r="H17" s="2"/>
      <c r="I17" s="2"/>
    </row>
    <row r="18" spans="1:9" ht="30" customHeight="1" x14ac:dyDescent="0.2">
      <c r="A18" s="20">
        <v>2</v>
      </c>
      <c r="B18" s="15" t="s">
        <v>26</v>
      </c>
      <c r="C18" s="11" t="s">
        <v>40</v>
      </c>
      <c r="D18" s="5">
        <v>8</v>
      </c>
      <c r="E18" s="2"/>
      <c r="F18" s="2"/>
      <c r="G18" s="22">
        <f>G19+G20+G21</f>
        <v>6131362.8032000009</v>
      </c>
      <c r="H18" s="2"/>
      <c r="I18" s="2"/>
    </row>
    <row r="19" spans="1:9" ht="30" customHeight="1" x14ac:dyDescent="0.2">
      <c r="A19" s="21" t="s">
        <v>45</v>
      </c>
      <c r="B19" s="14" t="s">
        <v>23</v>
      </c>
      <c r="C19" s="11" t="s">
        <v>40</v>
      </c>
      <c r="D19" s="5">
        <v>9</v>
      </c>
      <c r="E19" s="2"/>
      <c r="F19" s="2"/>
      <c r="G19" s="23">
        <f>G12*0.3</f>
        <v>1839408.8409600002</v>
      </c>
      <c r="H19" s="2"/>
      <c r="I19" s="2"/>
    </row>
    <row r="20" spans="1:9" ht="30" customHeight="1" x14ac:dyDescent="0.2">
      <c r="A20" s="21" t="s">
        <v>46</v>
      </c>
      <c r="B20" s="14" t="s">
        <v>24</v>
      </c>
      <c r="C20" s="11" t="s">
        <v>40</v>
      </c>
      <c r="D20" s="5">
        <v>10</v>
      </c>
      <c r="E20" s="2"/>
      <c r="F20" s="2"/>
      <c r="G20" s="23"/>
      <c r="H20" s="2"/>
      <c r="I20" s="2"/>
    </row>
    <row r="21" spans="1:9" ht="30" customHeight="1" x14ac:dyDescent="0.2">
      <c r="A21" s="21" t="s">
        <v>47</v>
      </c>
      <c r="B21" s="14" t="s">
        <v>25</v>
      </c>
      <c r="C21" s="11" t="s">
        <v>40</v>
      </c>
      <c r="D21" s="5">
        <v>11</v>
      </c>
      <c r="E21" s="2"/>
      <c r="F21" s="2"/>
      <c r="G21" s="23">
        <f>G12*0.7</f>
        <v>4291953.9622400003</v>
      </c>
      <c r="H21" s="2"/>
      <c r="I21" s="2"/>
    </row>
    <row r="22" spans="1:9" ht="30" customHeight="1" x14ac:dyDescent="0.2">
      <c r="A22" s="19" t="s">
        <v>15</v>
      </c>
      <c r="B22" s="13" t="s">
        <v>27</v>
      </c>
      <c r="C22" s="11" t="s">
        <v>40</v>
      </c>
      <c r="D22" s="5"/>
      <c r="E22" s="2"/>
      <c r="F22" s="2"/>
      <c r="G22" s="18"/>
      <c r="H22" s="2"/>
      <c r="I22" s="2"/>
    </row>
    <row r="23" spans="1:9" ht="30" customHeight="1" x14ac:dyDescent="0.2">
      <c r="A23" s="20">
        <v>1</v>
      </c>
      <c r="B23" s="14" t="s">
        <v>28</v>
      </c>
      <c r="C23" s="11" t="s">
        <v>40</v>
      </c>
      <c r="D23" s="5">
        <v>12</v>
      </c>
      <c r="E23" s="2"/>
      <c r="F23" s="2"/>
      <c r="G23" s="22">
        <f>G17</f>
        <v>2165104.6036200002</v>
      </c>
      <c r="H23" s="2"/>
      <c r="I23" s="2"/>
    </row>
    <row r="24" spans="1:9" ht="30" customHeight="1" x14ac:dyDescent="0.2">
      <c r="A24" s="20">
        <v>2</v>
      </c>
      <c r="B24" s="15" t="s">
        <v>29</v>
      </c>
      <c r="C24" s="11" t="s">
        <v>40</v>
      </c>
      <c r="D24" s="5">
        <v>13</v>
      </c>
      <c r="E24" s="2"/>
      <c r="F24" s="2"/>
      <c r="G24" s="22">
        <f>G21</f>
        <v>4291953.9622400003</v>
      </c>
      <c r="H24" s="2"/>
      <c r="I24" s="2"/>
    </row>
    <row r="25" spans="1:9" ht="30" customHeight="1" x14ac:dyDescent="0.2">
      <c r="A25" s="19" t="s">
        <v>16</v>
      </c>
      <c r="B25" s="13" t="s">
        <v>30</v>
      </c>
      <c r="C25" s="11" t="s">
        <v>40</v>
      </c>
      <c r="D25" s="5">
        <v>14</v>
      </c>
      <c r="E25" s="2"/>
      <c r="F25" s="2"/>
      <c r="G25" s="18"/>
      <c r="H25" s="2"/>
      <c r="I25" s="2"/>
    </row>
    <row r="26" spans="1:9" x14ac:dyDescent="0.2">
      <c r="G26" s="17" t="s">
        <v>98</v>
      </c>
    </row>
    <row r="27" spans="1:9" ht="15.75" x14ac:dyDescent="0.2">
      <c r="B27" s="6" t="s">
        <v>41</v>
      </c>
      <c r="C27" s="6"/>
      <c r="D27" s="6"/>
      <c r="E27" s="6"/>
      <c r="F27" s="6"/>
      <c r="G27" s="6" t="s">
        <v>0</v>
      </c>
    </row>
    <row r="28" spans="1:9" ht="15.75" x14ac:dyDescent="0.2">
      <c r="G28" s="25" t="s">
        <v>60</v>
      </c>
    </row>
    <row r="29" spans="1:9" ht="23.25" customHeight="1" x14ac:dyDescent="0.2"/>
    <row r="30" spans="1:9" ht="25.5" customHeight="1" x14ac:dyDescent="0.2"/>
    <row r="31" spans="1:9" x14ac:dyDescent="0.2">
      <c r="B31" s="24" t="s">
        <v>65</v>
      </c>
      <c r="G31" s="24" t="s">
        <v>78</v>
      </c>
    </row>
  </sheetData>
  <mergeCells count="3">
    <mergeCell ref="A4:I4"/>
    <mergeCell ref="A5:I5"/>
    <mergeCell ref="A6:I6"/>
  </mergeCells>
  <phoneticPr fontId="0" type="noConversion"/>
  <pageMargins left="0.31" right="0.21" top="0.27" bottom="0.17" header="0.5" footer="0.28000000000000003"/>
  <pageSetup paperSize="9" scale="95" orientation="portrait" r:id="rId1"/>
  <headerFooter alignWithMargins="0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32"/>
  <sheetViews>
    <sheetView zoomScale="85" zoomScaleNormal="85" workbookViewId="0">
      <selection activeCell="G9" sqref="G9"/>
    </sheetView>
  </sheetViews>
  <sheetFormatPr defaultRowHeight="15" x14ac:dyDescent="0.2"/>
  <cols>
    <col min="1" max="1" width="5.85546875" style="3" customWidth="1"/>
    <col min="2" max="2" width="33.28515625" style="3" bestFit="1" customWidth="1"/>
    <col min="3" max="3" width="7.85546875" style="3" bestFit="1" customWidth="1"/>
    <col min="4" max="4" width="5" style="3" customWidth="1"/>
    <col min="5" max="5" width="8.5703125" style="3" customWidth="1"/>
    <col min="6" max="6" width="8" style="3" customWidth="1"/>
    <col min="7" max="7" width="11.85546875" style="3" customWidth="1"/>
    <col min="8" max="8" width="10.28515625" style="3" bestFit="1" customWidth="1"/>
    <col min="9" max="9" width="9" style="3" customWidth="1"/>
    <col min="10" max="16384" width="9.140625" style="3"/>
  </cols>
  <sheetData>
    <row r="1" spans="1:9" ht="15.75" x14ac:dyDescent="0.2">
      <c r="A1" s="7" t="s">
        <v>33</v>
      </c>
    </row>
    <row r="2" spans="1:9" ht="15.75" x14ac:dyDescent="0.2">
      <c r="A2" s="8" t="s">
        <v>34</v>
      </c>
    </row>
    <row r="3" spans="1:9" ht="15.75" x14ac:dyDescent="0.2">
      <c r="A3" s="8" t="s">
        <v>69</v>
      </c>
    </row>
    <row r="4" spans="1:9" ht="39" customHeight="1" x14ac:dyDescent="0.2">
      <c r="A4" s="48" t="s">
        <v>31</v>
      </c>
      <c r="B4" s="48"/>
      <c r="C4" s="48"/>
      <c r="D4" s="48"/>
      <c r="E4" s="48"/>
      <c r="F4" s="48"/>
      <c r="G4" s="48"/>
      <c r="H4" s="48"/>
      <c r="I4" s="48"/>
    </row>
    <row r="5" spans="1:9" ht="23.25" customHeight="1" x14ac:dyDescent="0.2">
      <c r="A5" s="49" t="s">
        <v>94</v>
      </c>
      <c r="B5" s="50"/>
      <c r="C5" s="50"/>
      <c r="D5" s="50"/>
      <c r="E5" s="50"/>
      <c r="F5" s="50"/>
      <c r="G5" s="50"/>
      <c r="H5" s="50"/>
      <c r="I5" s="50"/>
    </row>
    <row r="6" spans="1:9" ht="4.5" customHeight="1" x14ac:dyDescent="0.2">
      <c r="A6" s="47"/>
      <c r="B6" s="47"/>
      <c r="C6" s="47"/>
      <c r="D6" s="47"/>
      <c r="E6" s="47"/>
      <c r="F6" s="47"/>
      <c r="G6" s="47"/>
      <c r="H6" s="47"/>
      <c r="I6" s="47"/>
    </row>
    <row r="7" spans="1:9" ht="69.75" customHeight="1" x14ac:dyDescent="0.2">
      <c r="A7" s="1" t="s">
        <v>1</v>
      </c>
      <c r="B7" s="2" t="s">
        <v>2</v>
      </c>
      <c r="C7" s="9" t="s">
        <v>35</v>
      </c>
      <c r="D7" s="1" t="s">
        <v>3</v>
      </c>
      <c r="E7" s="12" t="s">
        <v>4</v>
      </c>
      <c r="F7" s="11" t="s">
        <v>5</v>
      </c>
      <c r="G7" s="1" t="s">
        <v>6</v>
      </c>
      <c r="H7" s="2" t="s">
        <v>7</v>
      </c>
      <c r="I7" s="9" t="s">
        <v>37</v>
      </c>
    </row>
    <row r="8" spans="1:9" ht="23.25" customHeight="1" x14ac:dyDescent="0.2">
      <c r="A8" s="4" t="s">
        <v>8</v>
      </c>
      <c r="B8" s="4" t="s">
        <v>9</v>
      </c>
      <c r="C8" s="10" t="s">
        <v>10</v>
      </c>
      <c r="D8" s="10" t="s">
        <v>36</v>
      </c>
      <c r="E8" s="4">
        <v>1</v>
      </c>
      <c r="F8" s="4">
        <v>2</v>
      </c>
      <c r="G8" s="4">
        <v>3</v>
      </c>
      <c r="H8" s="4" t="s">
        <v>11</v>
      </c>
      <c r="I8" s="10" t="s">
        <v>38</v>
      </c>
    </row>
    <row r="9" spans="1:9" ht="30" customHeight="1" x14ac:dyDescent="0.2">
      <c r="A9" s="19" t="s">
        <v>12</v>
      </c>
      <c r="B9" s="13" t="s">
        <v>17</v>
      </c>
      <c r="C9" s="11" t="s">
        <v>39</v>
      </c>
      <c r="D9" s="5">
        <v>1</v>
      </c>
      <c r="E9" s="2"/>
      <c r="F9" s="2"/>
      <c r="G9" s="2">
        <v>14</v>
      </c>
      <c r="H9" s="2"/>
      <c r="I9" s="2"/>
    </row>
    <row r="10" spans="1:9" ht="30" customHeight="1" x14ac:dyDescent="0.2">
      <c r="A10" s="19" t="s">
        <v>13</v>
      </c>
      <c r="B10" s="13" t="s">
        <v>18</v>
      </c>
      <c r="C10" s="11" t="s">
        <v>40</v>
      </c>
      <c r="D10" s="5"/>
      <c r="E10" s="2"/>
      <c r="F10" s="2"/>
      <c r="G10" s="2"/>
      <c r="H10" s="2"/>
      <c r="I10" s="2"/>
    </row>
    <row r="11" spans="1:9" ht="30" customHeight="1" x14ac:dyDescent="0.2">
      <c r="A11" s="20">
        <v>1</v>
      </c>
      <c r="B11" s="14" t="s">
        <v>19</v>
      </c>
      <c r="C11" s="11" t="s">
        <v>40</v>
      </c>
      <c r="D11" s="5">
        <v>2</v>
      </c>
      <c r="E11" s="2"/>
      <c r="F11" s="2"/>
      <c r="G11" s="22">
        <f>'Danh sách '!I19</f>
        <v>0</v>
      </c>
      <c r="H11" s="2"/>
      <c r="I11" s="2"/>
    </row>
    <row r="12" spans="1:9" ht="30" customHeight="1" x14ac:dyDescent="0.2">
      <c r="A12" s="20">
        <v>2</v>
      </c>
      <c r="B12" s="15" t="s">
        <v>20</v>
      </c>
      <c r="C12" s="11" t="s">
        <v>40</v>
      </c>
      <c r="D12" s="5">
        <v>3</v>
      </c>
      <c r="E12" s="2"/>
      <c r="F12" s="2"/>
      <c r="G12" s="22">
        <f>'thang 7'!G11+'thang 6'!G12</f>
        <v>6131362.8032000009</v>
      </c>
      <c r="H12" s="2"/>
      <c r="I12" s="2"/>
    </row>
    <row r="13" spans="1:9" ht="30" customHeight="1" x14ac:dyDescent="0.2">
      <c r="A13" s="19" t="s">
        <v>14</v>
      </c>
      <c r="B13" s="16" t="s">
        <v>21</v>
      </c>
      <c r="C13" s="11" t="s">
        <v>40</v>
      </c>
      <c r="D13" s="5"/>
      <c r="E13" s="2"/>
      <c r="F13" s="2"/>
      <c r="G13" s="18"/>
      <c r="H13" s="2"/>
      <c r="I13" s="2"/>
    </row>
    <row r="14" spans="1:9" ht="30" customHeight="1" x14ac:dyDescent="0.2">
      <c r="A14" s="20">
        <v>1</v>
      </c>
      <c r="B14" s="14" t="s">
        <v>22</v>
      </c>
      <c r="C14" s="11" t="s">
        <v>40</v>
      </c>
      <c r="D14" s="5">
        <v>4</v>
      </c>
      <c r="E14" s="2"/>
      <c r="F14" s="2"/>
      <c r="G14" s="22">
        <f>G15+G16+G17</f>
        <v>0</v>
      </c>
      <c r="H14" s="2"/>
      <c r="I14" s="2"/>
    </row>
    <row r="15" spans="1:9" ht="30" customHeight="1" x14ac:dyDescent="0.2">
      <c r="A15" s="21" t="s">
        <v>42</v>
      </c>
      <c r="B15" s="14" t="s">
        <v>23</v>
      </c>
      <c r="C15" s="11" t="s">
        <v>40</v>
      </c>
      <c r="D15" s="5">
        <v>5</v>
      </c>
      <c r="E15" s="2"/>
      <c r="F15" s="2"/>
      <c r="G15" s="23">
        <f>G11*0.3</f>
        <v>0</v>
      </c>
      <c r="H15" s="2"/>
      <c r="I15" s="2"/>
    </row>
    <row r="16" spans="1:9" ht="30" customHeight="1" x14ac:dyDescent="0.2">
      <c r="A16" s="21" t="s">
        <v>43</v>
      </c>
      <c r="B16" s="14" t="s">
        <v>24</v>
      </c>
      <c r="C16" s="11" t="s">
        <v>40</v>
      </c>
      <c r="D16" s="5">
        <v>6</v>
      </c>
      <c r="E16" s="2"/>
      <c r="F16" s="2"/>
      <c r="G16" s="18"/>
      <c r="H16" s="2"/>
      <c r="I16" s="2"/>
    </row>
    <row r="17" spans="1:9" ht="30" customHeight="1" x14ac:dyDescent="0.2">
      <c r="A17" s="21" t="s">
        <v>44</v>
      </c>
      <c r="B17" s="14" t="s">
        <v>25</v>
      </c>
      <c r="C17" s="11" t="s">
        <v>40</v>
      </c>
      <c r="D17" s="5">
        <v>7</v>
      </c>
      <c r="E17" s="2"/>
      <c r="F17" s="2"/>
      <c r="G17" s="23">
        <f>G11*0.7</f>
        <v>0</v>
      </c>
      <c r="H17" s="2"/>
      <c r="I17" s="2"/>
    </row>
    <row r="18" spans="1:9" ht="30" customHeight="1" x14ac:dyDescent="0.2">
      <c r="A18" s="20">
        <v>2</v>
      </c>
      <c r="B18" s="15" t="s">
        <v>26</v>
      </c>
      <c r="C18" s="11" t="s">
        <v>40</v>
      </c>
      <c r="D18" s="5">
        <v>8</v>
      </c>
      <c r="E18" s="2"/>
      <c r="F18" s="2"/>
      <c r="G18" s="22">
        <f>G19+G20+G21</f>
        <v>6131362.8032000009</v>
      </c>
      <c r="H18" s="2"/>
      <c r="I18" s="2"/>
    </row>
    <row r="19" spans="1:9" ht="30" customHeight="1" x14ac:dyDescent="0.2">
      <c r="A19" s="21" t="s">
        <v>45</v>
      </c>
      <c r="B19" s="14" t="s">
        <v>23</v>
      </c>
      <c r="C19" s="11" t="s">
        <v>40</v>
      </c>
      <c r="D19" s="5">
        <v>9</v>
      </c>
      <c r="E19" s="2"/>
      <c r="F19" s="2"/>
      <c r="G19" s="23">
        <f>G12*0.3</f>
        <v>1839408.8409600002</v>
      </c>
      <c r="H19" s="2"/>
      <c r="I19" s="2"/>
    </row>
    <row r="20" spans="1:9" ht="30" customHeight="1" x14ac:dyDescent="0.2">
      <c r="A20" s="21" t="s">
        <v>46</v>
      </c>
      <c r="B20" s="14" t="s">
        <v>24</v>
      </c>
      <c r="C20" s="11" t="s">
        <v>40</v>
      </c>
      <c r="D20" s="5">
        <v>10</v>
      </c>
      <c r="E20" s="2"/>
      <c r="F20" s="2"/>
      <c r="G20" s="23"/>
      <c r="H20" s="2"/>
      <c r="I20" s="2"/>
    </row>
    <row r="21" spans="1:9" ht="30" customHeight="1" x14ac:dyDescent="0.2">
      <c r="A21" s="21" t="s">
        <v>47</v>
      </c>
      <c r="B21" s="14" t="s">
        <v>25</v>
      </c>
      <c r="C21" s="11" t="s">
        <v>40</v>
      </c>
      <c r="D21" s="5">
        <v>11</v>
      </c>
      <c r="E21" s="2"/>
      <c r="F21" s="2"/>
      <c r="G21" s="23">
        <f>G12*0.7</f>
        <v>4291953.9622400003</v>
      </c>
      <c r="H21" s="2"/>
      <c r="I21" s="2"/>
    </row>
    <row r="22" spans="1:9" ht="30" customHeight="1" x14ac:dyDescent="0.2">
      <c r="A22" s="19" t="s">
        <v>15</v>
      </c>
      <c r="B22" s="13" t="s">
        <v>27</v>
      </c>
      <c r="C22" s="11" t="s">
        <v>40</v>
      </c>
      <c r="D22" s="5"/>
      <c r="E22" s="2"/>
      <c r="F22" s="2"/>
      <c r="G22" s="18"/>
      <c r="H22" s="2"/>
      <c r="I22" s="2"/>
    </row>
    <row r="23" spans="1:9" ht="30" customHeight="1" x14ac:dyDescent="0.2">
      <c r="A23" s="20">
        <v>1</v>
      </c>
      <c r="B23" s="14" t="s">
        <v>28</v>
      </c>
      <c r="C23" s="11" t="s">
        <v>40</v>
      </c>
      <c r="D23" s="5">
        <v>12</v>
      </c>
      <c r="E23" s="2"/>
      <c r="F23" s="2"/>
      <c r="G23" s="22">
        <f>G17</f>
        <v>0</v>
      </c>
      <c r="H23" s="2"/>
      <c r="I23" s="2"/>
    </row>
    <row r="24" spans="1:9" ht="30" customHeight="1" x14ac:dyDescent="0.2">
      <c r="A24" s="20">
        <v>2</v>
      </c>
      <c r="B24" s="15" t="s">
        <v>29</v>
      </c>
      <c r="C24" s="11" t="s">
        <v>40</v>
      </c>
      <c r="D24" s="5">
        <v>13</v>
      </c>
      <c r="E24" s="2"/>
      <c r="F24" s="2"/>
      <c r="G24" s="22">
        <f>G21</f>
        <v>4291953.9622400003</v>
      </c>
      <c r="H24" s="2"/>
      <c r="I24" s="2"/>
    </row>
    <row r="25" spans="1:9" ht="30" customHeight="1" x14ac:dyDescent="0.2">
      <c r="A25" s="19" t="s">
        <v>16</v>
      </c>
      <c r="B25" s="13" t="s">
        <v>30</v>
      </c>
      <c r="C25" s="11" t="s">
        <v>40</v>
      </c>
      <c r="D25" s="5">
        <v>14</v>
      </c>
      <c r="E25" s="2"/>
      <c r="F25" s="2"/>
      <c r="G25" s="18"/>
      <c r="H25" s="2"/>
      <c r="I25" s="2"/>
    </row>
    <row r="26" spans="1:9" x14ac:dyDescent="0.2">
      <c r="G26" s="17" t="s">
        <v>87</v>
      </c>
    </row>
    <row r="27" spans="1:9" ht="15.75" x14ac:dyDescent="0.2">
      <c r="B27" s="6" t="s">
        <v>41</v>
      </c>
      <c r="C27" s="6"/>
      <c r="D27" s="6"/>
      <c r="E27" s="6"/>
      <c r="F27" s="6"/>
      <c r="G27" s="6" t="s">
        <v>0</v>
      </c>
    </row>
    <row r="28" spans="1:9" ht="15.75" x14ac:dyDescent="0.2">
      <c r="G28" s="25" t="s">
        <v>60</v>
      </c>
    </row>
    <row r="29" spans="1:9" ht="17.25" customHeight="1" x14ac:dyDescent="0.2"/>
    <row r="30" spans="1:9" ht="17.25" customHeight="1" x14ac:dyDescent="0.2"/>
    <row r="31" spans="1:9" ht="22.5" customHeight="1" x14ac:dyDescent="0.2"/>
    <row r="32" spans="1:9" x14ac:dyDescent="0.2">
      <c r="B32" s="26" t="s">
        <v>65</v>
      </c>
      <c r="G32" s="24" t="s">
        <v>78</v>
      </c>
    </row>
  </sheetData>
  <mergeCells count="3">
    <mergeCell ref="A4:I4"/>
    <mergeCell ref="A5:I5"/>
    <mergeCell ref="A6:I6"/>
  </mergeCells>
  <phoneticPr fontId="0" type="noConversion"/>
  <pageMargins left="0.31" right="0.21" top="0.27" bottom="0.17" header="0.5" footer="0.28000000000000003"/>
  <pageSetup paperSize="9" orientation="portrait" r:id="rId1"/>
  <headerFooter alignWithMargins="0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32"/>
  <sheetViews>
    <sheetView zoomScale="85" zoomScaleNormal="85" workbookViewId="0">
      <selection activeCell="G9" sqref="G9"/>
    </sheetView>
  </sheetViews>
  <sheetFormatPr defaultRowHeight="15" x14ac:dyDescent="0.2"/>
  <cols>
    <col min="1" max="1" width="5.85546875" style="3" customWidth="1"/>
    <col min="2" max="2" width="33.28515625" style="3" bestFit="1" customWidth="1"/>
    <col min="3" max="3" width="7.85546875" style="3" bestFit="1" customWidth="1"/>
    <col min="4" max="4" width="5" style="3" customWidth="1"/>
    <col min="5" max="5" width="8.5703125" style="3" customWidth="1"/>
    <col min="6" max="6" width="8" style="3" customWidth="1"/>
    <col min="7" max="7" width="11.85546875" style="3" customWidth="1"/>
    <col min="8" max="8" width="10.28515625" style="3" bestFit="1" customWidth="1"/>
    <col min="9" max="9" width="9" style="3" customWidth="1"/>
    <col min="10" max="16384" width="9.140625" style="3"/>
  </cols>
  <sheetData>
    <row r="1" spans="1:9" ht="15.75" x14ac:dyDescent="0.2">
      <c r="A1" s="7" t="s">
        <v>33</v>
      </c>
    </row>
    <row r="2" spans="1:9" ht="15.75" x14ac:dyDescent="0.2">
      <c r="A2" s="8" t="s">
        <v>34</v>
      </c>
    </row>
    <row r="3" spans="1:9" ht="15.75" x14ac:dyDescent="0.2">
      <c r="A3" s="8" t="s">
        <v>69</v>
      </c>
    </row>
    <row r="4" spans="1:9" ht="39" customHeight="1" x14ac:dyDescent="0.2">
      <c r="A4" s="48" t="s">
        <v>31</v>
      </c>
      <c r="B4" s="48"/>
      <c r="C4" s="48"/>
      <c r="D4" s="48"/>
      <c r="E4" s="48"/>
      <c r="F4" s="48"/>
      <c r="G4" s="48"/>
      <c r="H4" s="48"/>
      <c r="I4" s="48"/>
    </row>
    <row r="5" spans="1:9" ht="23.25" customHeight="1" x14ac:dyDescent="0.2">
      <c r="A5" s="49" t="s">
        <v>93</v>
      </c>
      <c r="B5" s="50"/>
      <c r="C5" s="50"/>
      <c r="D5" s="50"/>
      <c r="E5" s="50"/>
      <c r="F5" s="50"/>
      <c r="G5" s="50"/>
      <c r="H5" s="50"/>
      <c r="I5" s="50"/>
    </row>
    <row r="6" spans="1:9" ht="4.5" customHeight="1" x14ac:dyDescent="0.2">
      <c r="A6" s="47"/>
      <c r="B6" s="47"/>
      <c r="C6" s="47"/>
      <c r="D6" s="47"/>
      <c r="E6" s="47"/>
      <c r="F6" s="47"/>
      <c r="G6" s="47"/>
      <c r="H6" s="47"/>
      <c r="I6" s="47"/>
    </row>
    <row r="7" spans="1:9" ht="69.75" customHeight="1" x14ac:dyDescent="0.2">
      <c r="A7" s="1" t="s">
        <v>1</v>
      </c>
      <c r="B7" s="2" t="s">
        <v>2</v>
      </c>
      <c r="C7" s="9" t="s">
        <v>35</v>
      </c>
      <c r="D7" s="1" t="s">
        <v>3</v>
      </c>
      <c r="E7" s="12" t="s">
        <v>4</v>
      </c>
      <c r="F7" s="11" t="s">
        <v>5</v>
      </c>
      <c r="G7" s="1" t="s">
        <v>6</v>
      </c>
      <c r="H7" s="2" t="s">
        <v>7</v>
      </c>
      <c r="I7" s="9" t="s">
        <v>37</v>
      </c>
    </row>
    <row r="8" spans="1:9" ht="23.25" customHeight="1" x14ac:dyDescent="0.2">
      <c r="A8" s="4" t="s">
        <v>8</v>
      </c>
      <c r="B8" s="4" t="s">
        <v>9</v>
      </c>
      <c r="C8" s="10" t="s">
        <v>10</v>
      </c>
      <c r="D8" s="10" t="s">
        <v>36</v>
      </c>
      <c r="E8" s="4">
        <v>1</v>
      </c>
      <c r="F8" s="4">
        <v>2</v>
      </c>
      <c r="G8" s="4">
        <v>3</v>
      </c>
      <c r="H8" s="4" t="s">
        <v>11</v>
      </c>
      <c r="I8" s="10" t="s">
        <v>38</v>
      </c>
    </row>
    <row r="9" spans="1:9" ht="30" customHeight="1" x14ac:dyDescent="0.2">
      <c r="A9" s="19" t="s">
        <v>12</v>
      </c>
      <c r="B9" s="13" t="s">
        <v>17</v>
      </c>
      <c r="C9" s="11" t="s">
        <v>39</v>
      </c>
      <c r="D9" s="5">
        <v>1</v>
      </c>
      <c r="E9" s="2"/>
      <c r="F9" s="2"/>
      <c r="G9" s="2">
        <v>15</v>
      </c>
      <c r="H9" s="2"/>
      <c r="I9" s="2"/>
    </row>
    <row r="10" spans="1:9" ht="30" customHeight="1" x14ac:dyDescent="0.2">
      <c r="A10" s="19" t="s">
        <v>13</v>
      </c>
      <c r="B10" s="13" t="s">
        <v>18</v>
      </c>
      <c r="C10" s="11" t="s">
        <v>40</v>
      </c>
      <c r="D10" s="5"/>
      <c r="E10" s="2"/>
      <c r="F10" s="2"/>
      <c r="G10" s="2"/>
      <c r="H10" s="2"/>
      <c r="I10" s="2"/>
    </row>
    <row r="11" spans="1:9" ht="30" customHeight="1" x14ac:dyDescent="0.2">
      <c r="A11" s="20">
        <v>1</v>
      </c>
      <c r="B11" s="14" t="s">
        <v>19</v>
      </c>
      <c r="C11" s="11" t="s">
        <v>40</v>
      </c>
      <c r="D11" s="5">
        <v>2</v>
      </c>
      <c r="E11" s="2"/>
      <c r="F11" s="2"/>
      <c r="G11" s="22">
        <f>'Danh sách '!J19</f>
        <v>0</v>
      </c>
      <c r="H11" s="2"/>
      <c r="I11" s="2"/>
    </row>
    <row r="12" spans="1:9" ht="30" customHeight="1" x14ac:dyDescent="0.2">
      <c r="A12" s="20">
        <v>2</v>
      </c>
      <c r="B12" s="15" t="s">
        <v>20</v>
      </c>
      <c r="C12" s="11" t="s">
        <v>40</v>
      </c>
      <c r="D12" s="5">
        <v>3</v>
      </c>
      <c r="E12" s="2"/>
      <c r="F12" s="2"/>
      <c r="G12" s="22">
        <f>'thang 7'!G12+'thang 8'!G11</f>
        <v>6131362.8032000009</v>
      </c>
      <c r="H12" s="2"/>
      <c r="I12" s="2"/>
    </row>
    <row r="13" spans="1:9" ht="30" customHeight="1" x14ac:dyDescent="0.2">
      <c r="A13" s="19" t="s">
        <v>14</v>
      </c>
      <c r="B13" s="16" t="s">
        <v>21</v>
      </c>
      <c r="C13" s="11" t="s">
        <v>40</v>
      </c>
      <c r="D13" s="5"/>
      <c r="E13" s="2"/>
      <c r="F13" s="2"/>
      <c r="G13" s="18"/>
      <c r="H13" s="2"/>
      <c r="I13" s="2"/>
    </row>
    <row r="14" spans="1:9" ht="30" customHeight="1" x14ac:dyDescent="0.2">
      <c r="A14" s="20">
        <v>1</v>
      </c>
      <c r="B14" s="14" t="s">
        <v>22</v>
      </c>
      <c r="C14" s="11" t="s">
        <v>40</v>
      </c>
      <c r="D14" s="5">
        <v>4</v>
      </c>
      <c r="E14" s="2"/>
      <c r="F14" s="2"/>
      <c r="G14" s="22">
        <f>G15+G16+G17</f>
        <v>0</v>
      </c>
      <c r="H14" s="2"/>
      <c r="I14" s="2"/>
    </row>
    <row r="15" spans="1:9" ht="30" customHeight="1" x14ac:dyDescent="0.2">
      <c r="A15" s="21" t="s">
        <v>42</v>
      </c>
      <c r="B15" s="14" t="s">
        <v>23</v>
      </c>
      <c r="C15" s="11" t="s">
        <v>40</v>
      </c>
      <c r="D15" s="5">
        <v>5</v>
      </c>
      <c r="E15" s="2"/>
      <c r="F15" s="2"/>
      <c r="G15" s="23">
        <f>G11*0.3</f>
        <v>0</v>
      </c>
      <c r="H15" s="2"/>
      <c r="I15" s="2"/>
    </row>
    <row r="16" spans="1:9" ht="30" customHeight="1" x14ac:dyDescent="0.2">
      <c r="A16" s="21" t="s">
        <v>43</v>
      </c>
      <c r="B16" s="14" t="s">
        <v>24</v>
      </c>
      <c r="C16" s="11" t="s">
        <v>40</v>
      </c>
      <c r="D16" s="5">
        <v>6</v>
      </c>
      <c r="E16" s="2"/>
      <c r="F16" s="2"/>
      <c r="G16" s="18"/>
      <c r="H16" s="2"/>
      <c r="I16" s="2"/>
    </row>
    <row r="17" spans="1:9" ht="30" customHeight="1" x14ac:dyDescent="0.2">
      <c r="A17" s="21" t="s">
        <v>44</v>
      </c>
      <c r="B17" s="14" t="s">
        <v>25</v>
      </c>
      <c r="C17" s="11" t="s">
        <v>40</v>
      </c>
      <c r="D17" s="5">
        <v>7</v>
      </c>
      <c r="E17" s="2"/>
      <c r="F17" s="2"/>
      <c r="G17" s="23">
        <f>G11*0.7</f>
        <v>0</v>
      </c>
      <c r="H17" s="2"/>
      <c r="I17" s="2"/>
    </row>
    <row r="18" spans="1:9" ht="30" customHeight="1" x14ac:dyDescent="0.2">
      <c r="A18" s="20">
        <v>2</v>
      </c>
      <c r="B18" s="15" t="s">
        <v>26</v>
      </c>
      <c r="C18" s="11" t="s">
        <v>40</v>
      </c>
      <c r="D18" s="5">
        <v>8</v>
      </c>
      <c r="E18" s="2"/>
      <c r="F18" s="2"/>
      <c r="G18" s="22">
        <f>G19+G20+G21</f>
        <v>6131362.8032000009</v>
      </c>
      <c r="H18" s="2"/>
      <c r="I18" s="2"/>
    </row>
    <row r="19" spans="1:9" ht="30" customHeight="1" x14ac:dyDescent="0.2">
      <c r="A19" s="21" t="s">
        <v>45</v>
      </c>
      <c r="B19" s="14" t="s">
        <v>23</v>
      </c>
      <c r="C19" s="11" t="s">
        <v>40</v>
      </c>
      <c r="D19" s="5">
        <v>9</v>
      </c>
      <c r="E19" s="2"/>
      <c r="F19" s="2"/>
      <c r="G19" s="23">
        <f>G12*0.3</f>
        <v>1839408.8409600002</v>
      </c>
      <c r="H19" s="2"/>
      <c r="I19" s="2"/>
    </row>
    <row r="20" spans="1:9" ht="30" customHeight="1" x14ac:dyDescent="0.2">
      <c r="A20" s="21" t="s">
        <v>46</v>
      </c>
      <c r="B20" s="14" t="s">
        <v>24</v>
      </c>
      <c r="C20" s="11" t="s">
        <v>40</v>
      </c>
      <c r="D20" s="5">
        <v>10</v>
      </c>
      <c r="E20" s="2"/>
      <c r="F20" s="2"/>
      <c r="G20" s="23"/>
      <c r="H20" s="2"/>
      <c r="I20" s="2"/>
    </row>
    <row r="21" spans="1:9" ht="30" customHeight="1" x14ac:dyDescent="0.2">
      <c r="A21" s="21" t="s">
        <v>47</v>
      </c>
      <c r="B21" s="14" t="s">
        <v>25</v>
      </c>
      <c r="C21" s="11" t="s">
        <v>40</v>
      </c>
      <c r="D21" s="5">
        <v>11</v>
      </c>
      <c r="E21" s="2"/>
      <c r="F21" s="2"/>
      <c r="G21" s="23">
        <f>G12*0.7</f>
        <v>4291953.9622400003</v>
      </c>
      <c r="H21" s="2"/>
      <c r="I21" s="2"/>
    </row>
    <row r="22" spans="1:9" ht="30" customHeight="1" x14ac:dyDescent="0.2">
      <c r="A22" s="19" t="s">
        <v>15</v>
      </c>
      <c r="B22" s="13" t="s">
        <v>27</v>
      </c>
      <c r="C22" s="11" t="s">
        <v>40</v>
      </c>
      <c r="D22" s="5"/>
      <c r="E22" s="2"/>
      <c r="F22" s="2"/>
      <c r="G22" s="18"/>
      <c r="H22" s="2"/>
      <c r="I22" s="2"/>
    </row>
    <row r="23" spans="1:9" ht="30" customHeight="1" x14ac:dyDescent="0.2">
      <c r="A23" s="20">
        <v>1</v>
      </c>
      <c r="B23" s="14" t="s">
        <v>28</v>
      </c>
      <c r="C23" s="11" t="s">
        <v>40</v>
      </c>
      <c r="D23" s="5">
        <v>12</v>
      </c>
      <c r="E23" s="2"/>
      <c r="F23" s="2"/>
      <c r="G23" s="22">
        <f>G17</f>
        <v>0</v>
      </c>
      <c r="H23" s="2"/>
      <c r="I23" s="2"/>
    </row>
    <row r="24" spans="1:9" ht="30" customHeight="1" x14ac:dyDescent="0.2">
      <c r="A24" s="20">
        <v>2</v>
      </c>
      <c r="B24" s="15" t="s">
        <v>29</v>
      </c>
      <c r="C24" s="11" t="s">
        <v>40</v>
      </c>
      <c r="D24" s="5">
        <v>13</v>
      </c>
      <c r="E24" s="2"/>
      <c r="F24" s="2"/>
      <c r="G24" s="22">
        <f>G21</f>
        <v>4291953.9622400003</v>
      </c>
      <c r="H24" s="2"/>
      <c r="I24" s="2"/>
    </row>
    <row r="25" spans="1:9" ht="30" customHeight="1" x14ac:dyDescent="0.2">
      <c r="A25" s="19" t="s">
        <v>16</v>
      </c>
      <c r="B25" s="13" t="s">
        <v>30</v>
      </c>
      <c r="C25" s="11" t="s">
        <v>40</v>
      </c>
      <c r="D25" s="5">
        <v>14</v>
      </c>
      <c r="E25" s="2"/>
      <c r="F25" s="2"/>
      <c r="G25" s="18"/>
      <c r="H25" s="2"/>
      <c r="I25" s="2"/>
    </row>
    <row r="26" spans="1:9" x14ac:dyDescent="0.2">
      <c r="G26" s="17" t="s">
        <v>85</v>
      </c>
    </row>
    <row r="27" spans="1:9" ht="15.75" x14ac:dyDescent="0.2">
      <c r="B27" s="6" t="s">
        <v>41</v>
      </c>
      <c r="C27" s="6"/>
      <c r="D27" s="6"/>
      <c r="E27" s="6"/>
      <c r="F27" s="6"/>
      <c r="G27" s="6" t="s">
        <v>0</v>
      </c>
    </row>
    <row r="28" spans="1:9" ht="15.75" x14ac:dyDescent="0.2">
      <c r="G28" s="25" t="s">
        <v>60</v>
      </c>
    </row>
    <row r="29" spans="1:9" ht="17.25" customHeight="1" x14ac:dyDescent="0.2"/>
    <row r="30" spans="1:9" ht="17.25" customHeight="1" x14ac:dyDescent="0.2"/>
    <row r="31" spans="1:9" ht="22.5" customHeight="1" x14ac:dyDescent="0.2"/>
    <row r="32" spans="1:9" x14ac:dyDescent="0.2">
      <c r="B32" s="26" t="s">
        <v>65</v>
      </c>
      <c r="G32" s="24" t="s">
        <v>78</v>
      </c>
    </row>
  </sheetData>
  <mergeCells count="3">
    <mergeCell ref="A4:I4"/>
    <mergeCell ref="A5:I5"/>
    <mergeCell ref="A6:I6"/>
  </mergeCells>
  <phoneticPr fontId="0" type="noConversion"/>
  <pageMargins left="0.31" right="0.21" top="0.27" bottom="0.17" header="0.5" footer="0.28000000000000003"/>
  <pageSetup paperSize="9" orientation="portrait" r:id="rId1"/>
  <headerFooter alignWithMargins="0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32"/>
  <sheetViews>
    <sheetView zoomScale="85" zoomScaleNormal="85" workbookViewId="0">
      <selection activeCell="I13" sqref="I13"/>
    </sheetView>
  </sheetViews>
  <sheetFormatPr defaultRowHeight="15" x14ac:dyDescent="0.2"/>
  <cols>
    <col min="1" max="1" width="5.85546875" style="3" customWidth="1"/>
    <col min="2" max="2" width="33.28515625" style="3" bestFit="1" customWidth="1"/>
    <col min="3" max="3" width="7.85546875" style="3" bestFit="1" customWidth="1"/>
    <col min="4" max="4" width="5" style="3" customWidth="1"/>
    <col min="5" max="5" width="8.5703125" style="3" customWidth="1"/>
    <col min="6" max="6" width="8" style="3" customWidth="1"/>
    <col min="7" max="7" width="11.85546875" style="3" customWidth="1"/>
    <col min="8" max="8" width="10.28515625" style="3" bestFit="1" customWidth="1"/>
    <col min="9" max="9" width="9" style="3" customWidth="1"/>
    <col min="10" max="16384" width="9.140625" style="3"/>
  </cols>
  <sheetData>
    <row r="1" spans="1:9" ht="15.75" x14ac:dyDescent="0.2">
      <c r="A1" s="7" t="s">
        <v>33</v>
      </c>
    </row>
    <row r="2" spans="1:9" ht="15.75" x14ac:dyDescent="0.2">
      <c r="A2" s="8" t="s">
        <v>34</v>
      </c>
    </row>
    <row r="3" spans="1:9" ht="15.75" x14ac:dyDescent="0.2">
      <c r="A3" s="8" t="s">
        <v>69</v>
      </c>
    </row>
    <row r="4" spans="1:9" ht="39" customHeight="1" x14ac:dyDescent="0.2">
      <c r="A4" s="48" t="s">
        <v>31</v>
      </c>
      <c r="B4" s="48"/>
      <c r="C4" s="48"/>
      <c r="D4" s="48"/>
      <c r="E4" s="48"/>
      <c r="F4" s="48"/>
      <c r="G4" s="48"/>
      <c r="H4" s="48"/>
      <c r="I4" s="48"/>
    </row>
    <row r="5" spans="1:9" ht="23.25" customHeight="1" x14ac:dyDescent="0.2">
      <c r="A5" s="49" t="s">
        <v>92</v>
      </c>
      <c r="B5" s="50"/>
      <c r="C5" s="50"/>
      <c r="D5" s="50"/>
      <c r="E5" s="50"/>
      <c r="F5" s="50"/>
      <c r="G5" s="50"/>
      <c r="H5" s="50"/>
      <c r="I5" s="50"/>
    </row>
    <row r="6" spans="1:9" ht="4.5" customHeight="1" x14ac:dyDescent="0.2">
      <c r="A6" s="47"/>
      <c r="B6" s="47"/>
      <c r="C6" s="47"/>
      <c r="D6" s="47"/>
      <c r="E6" s="47"/>
      <c r="F6" s="47"/>
      <c r="G6" s="47"/>
      <c r="H6" s="47"/>
      <c r="I6" s="47"/>
    </row>
    <row r="7" spans="1:9" ht="69.75" customHeight="1" x14ac:dyDescent="0.2">
      <c r="A7" s="1" t="s">
        <v>1</v>
      </c>
      <c r="B7" s="2" t="s">
        <v>2</v>
      </c>
      <c r="C7" s="9" t="s">
        <v>35</v>
      </c>
      <c r="D7" s="1" t="s">
        <v>3</v>
      </c>
      <c r="E7" s="12" t="s">
        <v>4</v>
      </c>
      <c r="F7" s="11" t="s">
        <v>5</v>
      </c>
      <c r="G7" s="1" t="s">
        <v>6</v>
      </c>
      <c r="H7" s="2" t="s">
        <v>7</v>
      </c>
      <c r="I7" s="9" t="s">
        <v>37</v>
      </c>
    </row>
    <row r="8" spans="1:9" ht="23.25" customHeight="1" x14ac:dyDescent="0.2">
      <c r="A8" s="4" t="s">
        <v>8</v>
      </c>
      <c r="B8" s="4" t="s">
        <v>9</v>
      </c>
      <c r="C8" s="10" t="s">
        <v>10</v>
      </c>
      <c r="D8" s="10" t="s">
        <v>36</v>
      </c>
      <c r="E8" s="4">
        <v>1</v>
      </c>
      <c r="F8" s="4">
        <v>2</v>
      </c>
      <c r="G8" s="4">
        <v>3</v>
      </c>
      <c r="H8" s="4" t="s">
        <v>11</v>
      </c>
      <c r="I8" s="10" t="s">
        <v>38</v>
      </c>
    </row>
    <row r="9" spans="1:9" ht="30" customHeight="1" x14ac:dyDescent="0.2">
      <c r="A9" s="19" t="s">
        <v>12</v>
      </c>
      <c r="B9" s="13" t="s">
        <v>17</v>
      </c>
      <c r="C9" s="11" t="s">
        <v>39</v>
      </c>
      <c r="D9" s="5">
        <v>1</v>
      </c>
      <c r="E9" s="2"/>
      <c r="F9" s="2"/>
      <c r="G9" s="2">
        <v>15</v>
      </c>
      <c r="H9" s="2"/>
      <c r="I9" s="2"/>
    </row>
    <row r="10" spans="1:9" ht="30" customHeight="1" x14ac:dyDescent="0.2">
      <c r="A10" s="19" t="s">
        <v>13</v>
      </c>
      <c r="B10" s="13" t="s">
        <v>18</v>
      </c>
      <c r="C10" s="11" t="s">
        <v>40</v>
      </c>
      <c r="D10" s="5"/>
      <c r="E10" s="2"/>
      <c r="F10" s="2"/>
      <c r="G10" s="2"/>
      <c r="H10" s="2"/>
      <c r="I10" s="2"/>
    </row>
    <row r="11" spans="1:9" ht="30" customHeight="1" x14ac:dyDescent="0.2">
      <c r="A11" s="20">
        <v>1</v>
      </c>
      <c r="B11" s="14" t="s">
        <v>19</v>
      </c>
      <c r="C11" s="11" t="s">
        <v>40</v>
      </c>
      <c r="D11" s="5">
        <v>2</v>
      </c>
      <c r="E11" s="2"/>
      <c r="F11" s="2"/>
      <c r="G11" s="22">
        <f>'Danh sách '!K19</f>
        <v>0</v>
      </c>
      <c r="H11" s="2"/>
      <c r="I11" s="2"/>
    </row>
    <row r="12" spans="1:9" ht="30" customHeight="1" x14ac:dyDescent="0.2">
      <c r="A12" s="20">
        <v>2</v>
      </c>
      <c r="B12" s="15" t="s">
        <v>20</v>
      </c>
      <c r="C12" s="11" t="s">
        <v>40</v>
      </c>
      <c r="D12" s="5">
        <v>3</v>
      </c>
      <c r="E12" s="2"/>
      <c r="F12" s="2"/>
      <c r="G12" s="22">
        <f>'thang 8'!G12+'thang 9'!G11</f>
        <v>6131362.8032000009</v>
      </c>
      <c r="H12" s="2"/>
      <c r="I12" s="2"/>
    </row>
    <row r="13" spans="1:9" ht="30" customHeight="1" x14ac:dyDescent="0.2">
      <c r="A13" s="19" t="s">
        <v>14</v>
      </c>
      <c r="B13" s="16" t="s">
        <v>21</v>
      </c>
      <c r="C13" s="11" t="s">
        <v>40</v>
      </c>
      <c r="D13" s="5"/>
      <c r="E13" s="2"/>
      <c r="F13" s="2"/>
      <c r="G13" s="18"/>
      <c r="H13" s="2"/>
      <c r="I13" s="2"/>
    </row>
    <row r="14" spans="1:9" ht="30" customHeight="1" x14ac:dyDescent="0.2">
      <c r="A14" s="20">
        <v>1</v>
      </c>
      <c r="B14" s="14" t="s">
        <v>22</v>
      </c>
      <c r="C14" s="11" t="s">
        <v>40</v>
      </c>
      <c r="D14" s="5">
        <v>4</v>
      </c>
      <c r="E14" s="2"/>
      <c r="F14" s="2"/>
      <c r="G14" s="22">
        <f>G15+G16+G17</f>
        <v>0</v>
      </c>
      <c r="H14" s="2"/>
      <c r="I14" s="2"/>
    </row>
    <row r="15" spans="1:9" ht="30" customHeight="1" x14ac:dyDescent="0.2">
      <c r="A15" s="21" t="s">
        <v>42</v>
      </c>
      <c r="B15" s="14" t="s">
        <v>23</v>
      </c>
      <c r="C15" s="11" t="s">
        <v>40</v>
      </c>
      <c r="D15" s="5">
        <v>5</v>
      </c>
      <c r="E15" s="2"/>
      <c r="F15" s="2"/>
      <c r="G15" s="23">
        <f>G11*0.3</f>
        <v>0</v>
      </c>
      <c r="H15" s="2"/>
      <c r="I15" s="2"/>
    </row>
    <row r="16" spans="1:9" ht="30" customHeight="1" x14ac:dyDescent="0.2">
      <c r="A16" s="21" t="s">
        <v>43</v>
      </c>
      <c r="B16" s="14" t="s">
        <v>24</v>
      </c>
      <c r="C16" s="11" t="s">
        <v>40</v>
      </c>
      <c r="D16" s="5">
        <v>6</v>
      </c>
      <c r="E16" s="2"/>
      <c r="F16" s="2"/>
      <c r="G16" s="18"/>
      <c r="H16" s="2"/>
      <c r="I16" s="2"/>
    </row>
    <row r="17" spans="1:9" ht="30" customHeight="1" x14ac:dyDescent="0.2">
      <c r="A17" s="21" t="s">
        <v>44</v>
      </c>
      <c r="B17" s="14" t="s">
        <v>25</v>
      </c>
      <c r="C17" s="11" t="s">
        <v>40</v>
      </c>
      <c r="D17" s="5">
        <v>7</v>
      </c>
      <c r="E17" s="2"/>
      <c r="F17" s="2"/>
      <c r="G17" s="23">
        <f>G11*0.7</f>
        <v>0</v>
      </c>
      <c r="H17" s="2"/>
      <c r="I17" s="2"/>
    </row>
    <row r="18" spans="1:9" ht="30" customHeight="1" x14ac:dyDescent="0.2">
      <c r="A18" s="20">
        <v>2</v>
      </c>
      <c r="B18" s="15" t="s">
        <v>26</v>
      </c>
      <c r="C18" s="11" t="s">
        <v>40</v>
      </c>
      <c r="D18" s="5">
        <v>8</v>
      </c>
      <c r="E18" s="2"/>
      <c r="F18" s="2"/>
      <c r="G18" s="22">
        <f>G19+G20+G21</f>
        <v>6131362.8032000009</v>
      </c>
      <c r="H18" s="2"/>
      <c r="I18" s="2"/>
    </row>
    <row r="19" spans="1:9" ht="30" customHeight="1" x14ac:dyDescent="0.2">
      <c r="A19" s="21" t="s">
        <v>45</v>
      </c>
      <c r="B19" s="14" t="s">
        <v>23</v>
      </c>
      <c r="C19" s="11" t="s">
        <v>40</v>
      </c>
      <c r="D19" s="5">
        <v>9</v>
      </c>
      <c r="E19" s="2"/>
      <c r="F19" s="2"/>
      <c r="G19" s="23">
        <f>G12*0.3</f>
        <v>1839408.8409600002</v>
      </c>
      <c r="H19" s="2"/>
      <c r="I19" s="2"/>
    </row>
    <row r="20" spans="1:9" ht="30" customHeight="1" x14ac:dyDescent="0.2">
      <c r="A20" s="21" t="s">
        <v>46</v>
      </c>
      <c r="B20" s="14" t="s">
        <v>24</v>
      </c>
      <c r="C20" s="11" t="s">
        <v>40</v>
      </c>
      <c r="D20" s="5">
        <v>10</v>
      </c>
      <c r="E20" s="2"/>
      <c r="F20" s="2"/>
      <c r="G20" s="23"/>
      <c r="H20" s="2"/>
      <c r="I20" s="2"/>
    </row>
    <row r="21" spans="1:9" ht="30" customHeight="1" x14ac:dyDescent="0.2">
      <c r="A21" s="21" t="s">
        <v>47</v>
      </c>
      <c r="B21" s="14" t="s">
        <v>25</v>
      </c>
      <c r="C21" s="11" t="s">
        <v>40</v>
      </c>
      <c r="D21" s="5">
        <v>11</v>
      </c>
      <c r="E21" s="2"/>
      <c r="F21" s="2"/>
      <c r="G21" s="23">
        <f>G12*0.7</f>
        <v>4291953.9622400003</v>
      </c>
      <c r="H21" s="2"/>
      <c r="I21" s="2"/>
    </row>
    <row r="22" spans="1:9" ht="30" customHeight="1" x14ac:dyDescent="0.2">
      <c r="A22" s="19" t="s">
        <v>15</v>
      </c>
      <c r="B22" s="13" t="s">
        <v>27</v>
      </c>
      <c r="C22" s="11" t="s">
        <v>40</v>
      </c>
      <c r="D22" s="5"/>
      <c r="E22" s="2"/>
      <c r="F22" s="2"/>
      <c r="G22" s="18"/>
      <c r="H22" s="2"/>
      <c r="I22" s="2"/>
    </row>
    <row r="23" spans="1:9" ht="30" customHeight="1" x14ac:dyDescent="0.2">
      <c r="A23" s="20">
        <v>1</v>
      </c>
      <c r="B23" s="14" t="s">
        <v>28</v>
      </c>
      <c r="C23" s="11" t="s">
        <v>40</v>
      </c>
      <c r="D23" s="5">
        <v>12</v>
      </c>
      <c r="E23" s="2"/>
      <c r="F23" s="2"/>
      <c r="G23" s="22">
        <f>G17</f>
        <v>0</v>
      </c>
      <c r="H23" s="2"/>
      <c r="I23" s="2"/>
    </row>
    <row r="24" spans="1:9" ht="30" customHeight="1" x14ac:dyDescent="0.2">
      <c r="A24" s="20">
        <v>2</v>
      </c>
      <c r="B24" s="15" t="s">
        <v>29</v>
      </c>
      <c r="C24" s="11" t="s">
        <v>40</v>
      </c>
      <c r="D24" s="5">
        <v>13</v>
      </c>
      <c r="E24" s="2"/>
      <c r="F24" s="2"/>
      <c r="G24" s="22">
        <f>G21</f>
        <v>4291953.9622400003</v>
      </c>
      <c r="H24" s="2"/>
      <c r="I24" s="2"/>
    </row>
    <row r="25" spans="1:9" ht="30" customHeight="1" x14ac:dyDescent="0.2">
      <c r="A25" s="19" t="s">
        <v>16</v>
      </c>
      <c r="B25" s="13" t="s">
        <v>30</v>
      </c>
      <c r="C25" s="11" t="s">
        <v>40</v>
      </c>
      <c r="D25" s="5">
        <v>14</v>
      </c>
      <c r="E25" s="2"/>
      <c r="F25" s="2"/>
      <c r="G25" s="18"/>
      <c r="H25" s="2"/>
      <c r="I25" s="2"/>
    </row>
    <row r="26" spans="1:9" x14ac:dyDescent="0.2">
      <c r="G26" s="17" t="s">
        <v>85</v>
      </c>
    </row>
    <row r="27" spans="1:9" ht="15.75" x14ac:dyDescent="0.2">
      <c r="B27" s="6" t="s">
        <v>41</v>
      </c>
      <c r="C27" s="6"/>
      <c r="D27" s="6"/>
      <c r="E27" s="6"/>
      <c r="F27" s="6"/>
      <c r="G27" s="6" t="s">
        <v>0</v>
      </c>
    </row>
    <row r="28" spans="1:9" ht="15.75" x14ac:dyDescent="0.2">
      <c r="G28" s="25" t="s">
        <v>60</v>
      </c>
    </row>
    <row r="29" spans="1:9" ht="17.25" customHeight="1" x14ac:dyDescent="0.2"/>
    <row r="30" spans="1:9" ht="17.25" customHeight="1" x14ac:dyDescent="0.2"/>
    <row r="31" spans="1:9" ht="22.5" customHeight="1" x14ac:dyDescent="0.2"/>
    <row r="32" spans="1:9" x14ac:dyDescent="0.2">
      <c r="B32" s="26" t="s">
        <v>65</v>
      </c>
      <c r="G32" s="24" t="s">
        <v>78</v>
      </c>
    </row>
  </sheetData>
  <mergeCells count="3">
    <mergeCell ref="A4:I4"/>
    <mergeCell ref="A5:I5"/>
    <mergeCell ref="A6:I6"/>
  </mergeCells>
  <phoneticPr fontId="0" type="noConversion"/>
  <pageMargins left="0.31" right="0.21" top="0.27" bottom="0.17" header="0.5" footer="0.28000000000000003"/>
  <pageSetup paperSize="9" orientation="portrait" r:id="rId1"/>
  <headerFooter alignWithMargins="0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31"/>
  <sheetViews>
    <sheetView zoomScale="85" zoomScaleNormal="85" workbookViewId="0">
      <selection activeCell="G9" sqref="G9"/>
    </sheetView>
  </sheetViews>
  <sheetFormatPr defaultRowHeight="15" x14ac:dyDescent="0.2"/>
  <cols>
    <col min="1" max="1" width="5.85546875" style="3" customWidth="1"/>
    <col min="2" max="2" width="33.28515625" style="3" bestFit="1" customWidth="1"/>
    <col min="3" max="3" width="7.85546875" style="3" bestFit="1" customWidth="1"/>
    <col min="4" max="4" width="5" style="3" customWidth="1"/>
    <col min="5" max="5" width="8.5703125" style="3" customWidth="1"/>
    <col min="6" max="6" width="8" style="3" customWidth="1"/>
    <col min="7" max="7" width="11.85546875" style="3" customWidth="1"/>
    <col min="8" max="8" width="10.28515625" style="3" bestFit="1" customWidth="1"/>
    <col min="9" max="9" width="9" style="3" customWidth="1"/>
    <col min="10" max="16384" width="9.140625" style="3"/>
  </cols>
  <sheetData>
    <row r="1" spans="1:9" ht="15.75" x14ac:dyDescent="0.2">
      <c r="A1" s="7" t="s">
        <v>33</v>
      </c>
    </row>
    <row r="2" spans="1:9" ht="15.75" x14ac:dyDescent="0.2">
      <c r="A2" s="8" t="s">
        <v>34</v>
      </c>
    </row>
    <row r="3" spans="1:9" ht="15.75" x14ac:dyDescent="0.2">
      <c r="A3" s="8" t="s">
        <v>69</v>
      </c>
    </row>
    <row r="4" spans="1:9" ht="37.5" customHeight="1" x14ac:dyDescent="0.2">
      <c r="A4" s="48" t="s">
        <v>31</v>
      </c>
      <c r="B4" s="48"/>
      <c r="C4" s="48"/>
      <c r="D4" s="48"/>
      <c r="E4" s="48"/>
      <c r="F4" s="48"/>
      <c r="G4" s="48"/>
      <c r="H4" s="48"/>
      <c r="I4" s="48"/>
    </row>
    <row r="5" spans="1:9" ht="23.25" customHeight="1" x14ac:dyDescent="0.2">
      <c r="A5" s="51" t="s">
        <v>91</v>
      </c>
      <c r="B5" s="51"/>
      <c r="C5" s="51"/>
      <c r="D5" s="51"/>
      <c r="E5" s="51"/>
      <c r="F5" s="51"/>
      <c r="G5" s="51"/>
      <c r="H5" s="51"/>
      <c r="I5" s="51"/>
    </row>
    <row r="6" spans="1:9" ht="4.5" customHeight="1" x14ac:dyDescent="0.2">
      <c r="A6" s="47"/>
      <c r="B6" s="47"/>
      <c r="C6" s="47"/>
      <c r="D6" s="47"/>
      <c r="E6" s="47"/>
      <c r="F6" s="47"/>
      <c r="G6" s="47"/>
      <c r="H6" s="47"/>
      <c r="I6" s="47"/>
    </row>
    <row r="7" spans="1:9" ht="69.75" customHeight="1" x14ac:dyDescent="0.2">
      <c r="A7" s="1" t="s">
        <v>1</v>
      </c>
      <c r="B7" s="2" t="s">
        <v>2</v>
      </c>
      <c r="C7" s="9" t="s">
        <v>35</v>
      </c>
      <c r="D7" s="1" t="s">
        <v>3</v>
      </c>
      <c r="E7" s="12" t="s">
        <v>4</v>
      </c>
      <c r="F7" s="11" t="s">
        <v>5</v>
      </c>
      <c r="G7" s="1" t="s">
        <v>6</v>
      </c>
      <c r="H7" s="2" t="s">
        <v>7</v>
      </c>
      <c r="I7" s="9" t="s">
        <v>37</v>
      </c>
    </row>
    <row r="8" spans="1:9" ht="23.25" customHeight="1" x14ac:dyDescent="0.2">
      <c r="A8" s="4" t="s">
        <v>8</v>
      </c>
      <c r="B8" s="4" t="s">
        <v>9</v>
      </c>
      <c r="C8" s="10" t="s">
        <v>10</v>
      </c>
      <c r="D8" s="10" t="s">
        <v>36</v>
      </c>
      <c r="E8" s="4">
        <v>1</v>
      </c>
      <c r="F8" s="4">
        <v>2</v>
      </c>
      <c r="G8" s="4">
        <v>3</v>
      </c>
      <c r="H8" s="4" t="s">
        <v>11</v>
      </c>
      <c r="I8" s="10" t="s">
        <v>38</v>
      </c>
    </row>
    <row r="9" spans="1:9" ht="30" customHeight="1" x14ac:dyDescent="0.2">
      <c r="A9" s="19" t="s">
        <v>12</v>
      </c>
      <c r="B9" s="13" t="s">
        <v>17</v>
      </c>
      <c r="C9" s="11" t="s">
        <v>39</v>
      </c>
      <c r="D9" s="5">
        <v>1</v>
      </c>
      <c r="E9" s="2"/>
      <c r="F9" s="2"/>
      <c r="G9" s="2"/>
      <c r="H9" s="2"/>
      <c r="I9" s="2"/>
    </row>
    <row r="10" spans="1:9" ht="30" customHeight="1" x14ac:dyDescent="0.2">
      <c r="A10" s="19" t="s">
        <v>13</v>
      </c>
      <c r="B10" s="13" t="s">
        <v>18</v>
      </c>
      <c r="C10" s="11" t="s">
        <v>40</v>
      </c>
      <c r="D10" s="5"/>
      <c r="E10" s="2"/>
      <c r="F10" s="2"/>
      <c r="G10" s="2"/>
      <c r="H10" s="2"/>
      <c r="I10" s="2"/>
    </row>
    <row r="11" spans="1:9" ht="30" customHeight="1" x14ac:dyDescent="0.2">
      <c r="A11" s="20">
        <v>1</v>
      </c>
      <c r="B11" s="14" t="s">
        <v>19</v>
      </c>
      <c r="C11" s="11" t="s">
        <v>40</v>
      </c>
      <c r="D11" s="5">
        <v>2</v>
      </c>
      <c r="E11" s="2"/>
      <c r="F11" s="2"/>
      <c r="G11" s="22">
        <f>'thang 7'!G11+'thang 8'!G11+'thang 9'!G11</f>
        <v>0</v>
      </c>
      <c r="H11" s="2"/>
      <c r="I11" s="2"/>
    </row>
    <row r="12" spans="1:9" ht="30" customHeight="1" x14ac:dyDescent="0.2">
      <c r="A12" s="20">
        <v>2</v>
      </c>
      <c r="B12" s="15" t="s">
        <v>20</v>
      </c>
      <c r="C12" s="11" t="s">
        <v>40</v>
      </c>
      <c r="D12" s="5">
        <v>3</v>
      </c>
      <c r="E12" s="2"/>
      <c r="F12" s="2"/>
      <c r="G12" s="22">
        <f>G11+'QUY II'!G12</f>
        <v>6131362.8032000009</v>
      </c>
      <c r="H12" s="2"/>
      <c r="I12" s="2"/>
    </row>
    <row r="13" spans="1:9" ht="30" customHeight="1" x14ac:dyDescent="0.2">
      <c r="A13" s="19" t="s">
        <v>14</v>
      </c>
      <c r="B13" s="16" t="s">
        <v>21</v>
      </c>
      <c r="C13" s="11" t="s">
        <v>40</v>
      </c>
      <c r="D13" s="5"/>
      <c r="E13" s="2"/>
      <c r="F13" s="2"/>
      <c r="G13" s="18"/>
      <c r="H13" s="2"/>
      <c r="I13" s="2"/>
    </row>
    <row r="14" spans="1:9" ht="30" customHeight="1" x14ac:dyDescent="0.2">
      <c r="A14" s="20">
        <v>1</v>
      </c>
      <c r="B14" s="14" t="s">
        <v>22</v>
      </c>
      <c r="C14" s="11" t="s">
        <v>40</v>
      </c>
      <c r="D14" s="5">
        <v>4</v>
      </c>
      <c r="E14" s="2"/>
      <c r="F14" s="2"/>
      <c r="G14" s="22">
        <f>G15+G16+G17</f>
        <v>0</v>
      </c>
      <c r="H14" s="2"/>
      <c r="I14" s="2"/>
    </row>
    <row r="15" spans="1:9" ht="30" customHeight="1" x14ac:dyDescent="0.2">
      <c r="A15" s="21" t="s">
        <v>42</v>
      </c>
      <c r="B15" s="14" t="s">
        <v>23</v>
      </c>
      <c r="C15" s="11" t="s">
        <v>40</v>
      </c>
      <c r="D15" s="5">
        <v>5</v>
      </c>
      <c r="E15" s="2"/>
      <c r="F15" s="2"/>
      <c r="G15" s="23">
        <f>G11*0.3</f>
        <v>0</v>
      </c>
      <c r="H15" s="2"/>
      <c r="I15" s="2"/>
    </row>
    <row r="16" spans="1:9" ht="30" customHeight="1" x14ac:dyDescent="0.2">
      <c r="A16" s="21" t="s">
        <v>43</v>
      </c>
      <c r="B16" s="14" t="s">
        <v>24</v>
      </c>
      <c r="C16" s="11" t="s">
        <v>40</v>
      </c>
      <c r="D16" s="5">
        <v>6</v>
      </c>
      <c r="E16" s="2"/>
      <c r="F16" s="2"/>
      <c r="G16" s="18"/>
      <c r="H16" s="2"/>
      <c r="I16" s="2"/>
    </row>
    <row r="17" spans="1:9" ht="30" customHeight="1" x14ac:dyDescent="0.2">
      <c r="A17" s="21" t="s">
        <v>44</v>
      </c>
      <c r="B17" s="14" t="s">
        <v>25</v>
      </c>
      <c r="C17" s="11" t="s">
        <v>40</v>
      </c>
      <c r="D17" s="5">
        <v>7</v>
      </c>
      <c r="E17" s="2"/>
      <c r="F17" s="2"/>
      <c r="G17" s="23">
        <f>G11*0.7</f>
        <v>0</v>
      </c>
      <c r="H17" s="2"/>
      <c r="I17" s="2"/>
    </row>
    <row r="18" spans="1:9" ht="30" customHeight="1" x14ac:dyDescent="0.2">
      <c r="A18" s="20">
        <v>2</v>
      </c>
      <c r="B18" s="15" t="s">
        <v>26</v>
      </c>
      <c r="C18" s="11" t="s">
        <v>40</v>
      </c>
      <c r="D18" s="5">
        <v>8</v>
      </c>
      <c r="E18" s="2"/>
      <c r="F18" s="2"/>
      <c r="G18" s="22">
        <f>G19+G20+G21</f>
        <v>6131362.8032000009</v>
      </c>
      <c r="H18" s="2"/>
      <c r="I18" s="2"/>
    </row>
    <row r="19" spans="1:9" ht="30" customHeight="1" x14ac:dyDescent="0.2">
      <c r="A19" s="21" t="s">
        <v>45</v>
      </c>
      <c r="B19" s="14" t="s">
        <v>23</v>
      </c>
      <c r="C19" s="11" t="s">
        <v>40</v>
      </c>
      <c r="D19" s="5">
        <v>9</v>
      </c>
      <c r="E19" s="2"/>
      <c r="F19" s="2"/>
      <c r="G19" s="23">
        <f>G12*0.3</f>
        <v>1839408.8409600002</v>
      </c>
      <c r="H19" s="2"/>
      <c r="I19" s="2"/>
    </row>
    <row r="20" spans="1:9" ht="30" customHeight="1" x14ac:dyDescent="0.2">
      <c r="A20" s="21" t="s">
        <v>46</v>
      </c>
      <c r="B20" s="14" t="s">
        <v>24</v>
      </c>
      <c r="C20" s="11" t="s">
        <v>40</v>
      </c>
      <c r="D20" s="5">
        <v>10</v>
      </c>
      <c r="E20" s="2"/>
      <c r="F20" s="2"/>
      <c r="G20" s="23"/>
      <c r="H20" s="2"/>
      <c r="I20" s="2"/>
    </row>
    <row r="21" spans="1:9" ht="30" customHeight="1" x14ac:dyDescent="0.2">
      <c r="A21" s="21" t="s">
        <v>47</v>
      </c>
      <c r="B21" s="14" t="s">
        <v>25</v>
      </c>
      <c r="C21" s="11" t="s">
        <v>40</v>
      </c>
      <c r="D21" s="5">
        <v>11</v>
      </c>
      <c r="E21" s="2"/>
      <c r="F21" s="2"/>
      <c r="G21" s="23">
        <f>G12*0.7</f>
        <v>4291953.9622400003</v>
      </c>
      <c r="H21" s="2"/>
      <c r="I21" s="2"/>
    </row>
    <row r="22" spans="1:9" ht="30" customHeight="1" x14ac:dyDescent="0.2">
      <c r="A22" s="19" t="s">
        <v>15</v>
      </c>
      <c r="B22" s="13" t="s">
        <v>27</v>
      </c>
      <c r="C22" s="11" t="s">
        <v>40</v>
      </c>
      <c r="D22" s="5"/>
      <c r="E22" s="2"/>
      <c r="F22" s="2"/>
      <c r="G22" s="18"/>
      <c r="H22" s="2"/>
      <c r="I22" s="2"/>
    </row>
    <row r="23" spans="1:9" ht="30" customHeight="1" x14ac:dyDescent="0.2">
      <c r="A23" s="20">
        <v>1</v>
      </c>
      <c r="B23" s="14" t="s">
        <v>28</v>
      </c>
      <c r="C23" s="11" t="s">
        <v>40</v>
      </c>
      <c r="D23" s="5">
        <v>12</v>
      </c>
      <c r="E23" s="2"/>
      <c r="F23" s="2"/>
      <c r="G23" s="22">
        <f>G17</f>
        <v>0</v>
      </c>
      <c r="H23" s="2"/>
      <c r="I23" s="2"/>
    </row>
    <row r="24" spans="1:9" ht="30" customHeight="1" x14ac:dyDescent="0.2">
      <c r="A24" s="20">
        <v>2</v>
      </c>
      <c r="B24" s="15" t="s">
        <v>29</v>
      </c>
      <c r="C24" s="11" t="s">
        <v>40</v>
      </c>
      <c r="D24" s="5">
        <v>13</v>
      </c>
      <c r="E24" s="2"/>
      <c r="F24" s="2"/>
      <c r="G24" s="22">
        <f>G21</f>
        <v>4291953.9622400003</v>
      </c>
      <c r="H24" s="2"/>
      <c r="I24" s="2"/>
    </row>
    <row r="25" spans="1:9" ht="30" customHeight="1" x14ac:dyDescent="0.2">
      <c r="A25" s="19" t="s">
        <v>16</v>
      </c>
      <c r="B25" s="13" t="s">
        <v>30</v>
      </c>
      <c r="C25" s="11" t="s">
        <v>40</v>
      </c>
      <c r="D25" s="5">
        <v>14</v>
      </c>
      <c r="E25" s="2"/>
      <c r="F25" s="2"/>
      <c r="G25" s="18"/>
      <c r="H25" s="2"/>
      <c r="I25" s="2"/>
    </row>
    <row r="26" spans="1:9" x14ac:dyDescent="0.2">
      <c r="G26" s="17" t="s">
        <v>87</v>
      </c>
    </row>
    <row r="27" spans="1:9" ht="15.75" x14ac:dyDescent="0.2">
      <c r="B27" s="6" t="s">
        <v>41</v>
      </c>
      <c r="C27" s="6"/>
      <c r="D27" s="6"/>
      <c r="E27" s="6"/>
      <c r="F27" s="6"/>
      <c r="G27" s="6" t="s">
        <v>0</v>
      </c>
    </row>
    <row r="28" spans="1:9" ht="15.75" x14ac:dyDescent="0.2">
      <c r="G28" s="25" t="s">
        <v>60</v>
      </c>
    </row>
    <row r="29" spans="1:9" ht="23.25" customHeight="1" x14ac:dyDescent="0.2"/>
    <row r="30" spans="1:9" ht="25.5" customHeight="1" x14ac:dyDescent="0.2"/>
    <row r="31" spans="1:9" x14ac:dyDescent="0.2">
      <c r="B31" s="26" t="s">
        <v>65</v>
      </c>
      <c r="G31" s="24" t="s">
        <v>78</v>
      </c>
    </row>
  </sheetData>
  <mergeCells count="3">
    <mergeCell ref="A4:I4"/>
    <mergeCell ref="A5:I5"/>
    <mergeCell ref="A6:I6"/>
  </mergeCells>
  <phoneticPr fontId="0" type="noConversion"/>
  <pageMargins left="0.31" right="0.21" top="0.27" bottom="0.17" header="0.5" footer="0.28000000000000003"/>
  <pageSetup paperSize="9" orientation="portrait" r:id="rId1"/>
  <headerFooter alignWithMargins="0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32"/>
  <sheetViews>
    <sheetView zoomScaleNormal="100" workbookViewId="0">
      <selection activeCell="G9" sqref="G9"/>
    </sheetView>
  </sheetViews>
  <sheetFormatPr defaultRowHeight="15" x14ac:dyDescent="0.2"/>
  <cols>
    <col min="1" max="1" width="5.85546875" style="3" customWidth="1"/>
    <col min="2" max="2" width="33.28515625" style="3" bestFit="1" customWidth="1"/>
    <col min="3" max="3" width="7.85546875" style="3" bestFit="1" customWidth="1"/>
    <col min="4" max="4" width="5" style="3" customWidth="1"/>
    <col min="5" max="5" width="8.5703125" style="3" customWidth="1"/>
    <col min="6" max="6" width="8" style="3" customWidth="1"/>
    <col min="7" max="7" width="11.85546875" style="3" customWidth="1"/>
    <col min="8" max="8" width="10.28515625" style="3" bestFit="1" customWidth="1"/>
    <col min="9" max="9" width="9" style="3" customWidth="1"/>
    <col min="10" max="16384" width="9.140625" style="3"/>
  </cols>
  <sheetData>
    <row r="1" spans="1:9" ht="15.75" x14ac:dyDescent="0.2">
      <c r="A1" s="7" t="s">
        <v>33</v>
      </c>
    </row>
    <row r="2" spans="1:9" ht="15.75" x14ac:dyDescent="0.2">
      <c r="A2" s="8" t="s">
        <v>34</v>
      </c>
    </row>
    <row r="3" spans="1:9" ht="15.75" x14ac:dyDescent="0.2">
      <c r="A3" s="8" t="s">
        <v>69</v>
      </c>
    </row>
    <row r="4" spans="1:9" ht="39" customHeight="1" x14ac:dyDescent="0.2">
      <c r="A4" s="48" t="s">
        <v>31</v>
      </c>
      <c r="B4" s="48"/>
      <c r="C4" s="48"/>
      <c r="D4" s="48"/>
      <c r="E4" s="48"/>
      <c r="F4" s="48"/>
      <c r="G4" s="48"/>
      <c r="H4" s="48"/>
      <c r="I4" s="48"/>
    </row>
    <row r="5" spans="1:9" ht="23.25" customHeight="1" x14ac:dyDescent="0.2">
      <c r="A5" s="49" t="s">
        <v>90</v>
      </c>
      <c r="B5" s="50"/>
      <c r="C5" s="50"/>
      <c r="D5" s="50"/>
      <c r="E5" s="50"/>
      <c r="F5" s="50"/>
      <c r="G5" s="50"/>
      <c r="H5" s="50"/>
      <c r="I5" s="50"/>
    </row>
    <row r="6" spans="1:9" ht="4.5" customHeight="1" x14ac:dyDescent="0.2">
      <c r="A6" s="47"/>
      <c r="B6" s="47"/>
      <c r="C6" s="47"/>
      <c r="D6" s="47"/>
      <c r="E6" s="47"/>
      <c r="F6" s="47"/>
      <c r="G6" s="47"/>
      <c r="H6" s="47"/>
      <c r="I6" s="47"/>
    </row>
    <row r="7" spans="1:9" ht="69.75" customHeight="1" x14ac:dyDescent="0.2">
      <c r="A7" s="1" t="s">
        <v>1</v>
      </c>
      <c r="B7" s="2" t="s">
        <v>2</v>
      </c>
      <c r="C7" s="9" t="s">
        <v>35</v>
      </c>
      <c r="D7" s="1" t="s">
        <v>3</v>
      </c>
      <c r="E7" s="12" t="s">
        <v>4</v>
      </c>
      <c r="F7" s="11" t="s">
        <v>5</v>
      </c>
      <c r="G7" s="1" t="s">
        <v>6</v>
      </c>
      <c r="H7" s="2" t="s">
        <v>7</v>
      </c>
      <c r="I7" s="9" t="s">
        <v>37</v>
      </c>
    </row>
    <row r="8" spans="1:9" ht="23.25" customHeight="1" x14ac:dyDescent="0.2">
      <c r="A8" s="4" t="s">
        <v>8</v>
      </c>
      <c r="B8" s="4" t="s">
        <v>9</v>
      </c>
      <c r="C8" s="10" t="s">
        <v>10</v>
      </c>
      <c r="D8" s="10" t="s">
        <v>36</v>
      </c>
      <c r="E8" s="4">
        <v>1</v>
      </c>
      <c r="F8" s="4">
        <v>2</v>
      </c>
      <c r="G8" s="4">
        <v>3</v>
      </c>
      <c r="H8" s="4" t="s">
        <v>11</v>
      </c>
      <c r="I8" s="10" t="s">
        <v>38</v>
      </c>
    </row>
    <row r="9" spans="1:9" ht="30" customHeight="1" x14ac:dyDescent="0.2">
      <c r="A9" s="19" t="s">
        <v>12</v>
      </c>
      <c r="B9" s="13" t="s">
        <v>17</v>
      </c>
      <c r="C9" s="11" t="s">
        <v>39</v>
      </c>
      <c r="D9" s="5">
        <v>1</v>
      </c>
      <c r="E9" s="2"/>
      <c r="F9" s="2"/>
      <c r="G9" s="2"/>
      <c r="H9" s="2"/>
      <c r="I9" s="2"/>
    </row>
    <row r="10" spans="1:9" ht="30" customHeight="1" x14ac:dyDescent="0.2">
      <c r="A10" s="19" t="s">
        <v>13</v>
      </c>
      <c r="B10" s="13" t="s">
        <v>18</v>
      </c>
      <c r="C10" s="11" t="s">
        <v>40</v>
      </c>
      <c r="D10" s="5"/>
      <c r="E10" s="2"/>
      <c r="F10" s="2"/>
      <c r="G10" s="2"/>
      <c r="H10" s="2"/>
      <c r="I10" s="2"/>
    </row>
    <row r="11" spans="1:9" ht="30" customHeight="1" x14ac:dyDescent="0.2">
      <c r="A11" s="20">
        <v>1</v>
      </c>
      <c r="B11" s="14" t="s">
        <v>19</v>
      </c>
      <c r="C11" s="11" t="s">
        <v>40</v>
      </c>
      <c r="D11" s="5">
        <v>2</v>
      </c>
      <c r="E11" s="2"/>
      <c r="F11" s="2"/>
      <c r="G11" s="22">
        <f>'Danh sách '!L19</f>
        <v>0</v>
      </c>
      <c r="H11" s="2"/>
      <c r="I11" s="2"/>
    </row>
    <row r="12" spans="1:9" ht="30" customHeight="1" x14ac:dyDescent="0.2">
      <c r="A12" s="20">
        <v>2</v>
      </c>
      <c r="B12" s="15" t="s">
        <v>20</v>
      </c>
      <c r="C12" s="11" t="s">
        <v>40</v>
      </c>
      <c r="D12" s="5">
        <v>3</v>
      </c>
      <c r="E12" s="2"/>
      <c r="F12" s="2"/>
      <c r="G12" s="22">
        <f>'thang 9'!G12+'thang 10'!G11</f>
        <v>6131362.8032000009</v>
      </c>
      <c r="H12" s="2"/>
      <c r="I12" s="2"/>
    </row>
    <row r="13" spans="1:9" ht="30" customHeight="1" x14ac:dyDescent="0.2">
      <c r="A13" s="19" t="s">
        <v>14</v>
      </c>
      <c r="B13" s="16" t="s">
        <v>21</v>
      </c>
      <c r="C13" s="11" t="s">
        <v>40</v>
      </c>
      <c r="D13" s="5"/>
      <c r="E13" s="2"/>
      <c r="F13" s="2"/>
      <c r="G13" s="18"/>
      <c r="H13" s="2"/>
      <c r="I13" s="2"/>
    </row>
    <row r="14" spans="1:9" ht="30" customHeight="1" x14ac:dyDescent="0.2">
      <c r="A14" s="20">
        <v>1</v>
      </c>
      <c r="B14" s="14" t="s">
        <v>22</v>
      </c>
      <c r="C14" s="11" t="s">
        <v>40</v>
      </c>
      <c r="D14" s="5">
        <v>4</v>
      </c>
      <c r="E14" s="2"/>
      <c r="F14" s="2"/>
      <c r="G14" s="22">
        <f>G15+G16+G17</f>
        <v>0</v>
      </c>
      <c r="H14" s="2"/>
      <c r="I14" s="2"/>
    </row>
    <row r="15" spans="1:9" ht="30" customHeight="1" x14ac:dyDescent="0.2">
      <c r="A15" s="21" t="s">
        <v>42</v>
      </c>
      <c r="B15" s="14" t="s">
        <v>23</v>
      </c>
      <c r="C15" s="11" t="s">
        <v>40</v>
      </c>
      <c r="D15" s="5">
        <v>5</v>
      </c>
      <c r="E15" s="2"/>
      <c r="F15" s="2"/>
      <c r="G15" s="23">
        <f>G11*0.3</f>
        <v>0</v>
      </c>
      <c r="H15" s="2"/>
      <c r="I15" s="2"/>
    </row>
    <row r="16" spans="1:9" ht="30" customHeight="1" x14ac:dyDescent="0.2">
      <c r="A16" s="21" t="s">
        <v>43</v>
      </c>
      <c r="B16" s="14" t="s">
        <v>24</v>
      </c>
      <c r="C16" s="11" t="s">
        <v>40</v>
      </c>
      <c r="D16" s="5">
        <v>6</v>
      </c>
      <c r="E16" s="2"/>
      <c r="F16" s="2"/>
      <c r="G16" s="18"/>
      <c r="H16" s="2"/>
      <c r="I16" s="2"/>
    </row>
    <row r="17" spans="1:9" ht="30" customHeight="1" x14ac:dyDescent="0.2">
      <c r="A17" s="21" t="s">
        <v>44</v>
      </c>
      <c r="B17" s="14" t="s">
        <v>25</v>
      </c>
      <c r="C17" s="11" t="s">
        <v>40</v>
      </c>
      <c r="D17" s="5">
        <v>7</v>
      </c>
      <c r="E17" s="2"/>
      <c r="F17" s="2"/>
      <c r="G17" s="23">
        <f>G11*0.7</f>
        <v>0</v>
      </c>
      <c r="H17" s="2"/>
      <c r="I17" s="2"/>
    </row>
    <row r="18" spans="1:9" ht="30" customHeight="1" x14ac:dyDescent="0.2">
      <c r="A18" s="20">
        <v>2</v>
      </c>
      <c r="B18" s="15" t="s">
        <v>26</v>
      </c>
      <c r="C18" s="11" t="s">
        <v>40</v>
      </c>
      <c r="D18" s="5">
        <v>8</v>
      </c>
      <c r="E18" s="2"/>
      <c r="F18" s="2"/>
      <c r="G18" s="22">
        <f>G19+G20+G21</f>
        <v>6131362.8032000009</v>
      </c>
      <c r="H18" s="2"/>
      <c r="I18" s="2"/>
    </row>
    <row r="19" spans="1:9" ht="30" customHeight="1" x14ac:dyDescent="0.2">
      <c r="A19" s="21" t="s">
        <v>45</v>
      </c>
      <c r="B19" s="14" t="s">
        <v>23</v>
      </c>
      <c r="C19" s="11" t="s">
        <v>40</v>
      </c>
      <c r="D19" s="5">
        <v>9</v>
      </c>
      <c r="E19" s="2"/>
      <c r="F19" s="2"/>
      <c r="G19" s="23">
        <f>G12*0.3</f>
        <v>1839408.8409600002</v>
      </c>
      <c r="H19" s="2"/>
      <c r="I19" s="2"/>
    </row>
    <row r="20" spans="1:9" ht="30" customHeight="1" x14ac:dyDescent="0.2">
      <c r="A20" s="21" t="s">
        <v>46</v>
      </c>
      <c r="B20" s="14" t="s">
        <v>24</v>
      </c>
      <c r="C20" s="11" t="s">
        <v>40</v>
      </c>
      <c r="D20" s="5">
        <v>10</v>
      </c>
      <c r="E20" s="2"/>
      <c r="F20" s="2"/>
      <c r="G20" s="23"/>
      <c r="H20" s="2"/>
      <c r="I20" s="2"/>
    </row>
    <row r="21" spans="1:9" ht="30" customHeight="1" x14ac:dyDescent="0.2">
      <c r="A21" s="21" t="s">
        <v>47</v>
      </c>
      <c r="B21" s="14" t="s">
        <v>25</v>
      </c>
      <c r="C21" s="11" t="s">
        <v>40</v>
      </c>
      <c r="D21" s="5">
        <v>11</v>
      </c>
      <c r="E21" s="2"/>
      <c r="F21" s="2"/>
      <c r="G21" s="23">
        <f>G12*0.7</f>
        <v>4291953.9622400003</v>
      </c>
      <c r="H21" s="2"/>
      <c r="I21" s="2"/>
    </row>
    <row r="22" spans="1:9" ht="30" customHeight="1" x14ac:dyDescent="0.2">
      <c r="A22" s="19" t="s">
        <v>15</v>
      </c>
      <c r="B22" s="13" t="s">
        <v>27</v>
      </c>
      <c r="C22" s="11" t="s">
        <v>40</v>
      </c>
      <c r="D22" s="5"/>
      <c r="E22" s="2"/>
      <c r="F22" s="2"/>
      <c r="G22" s="18"/>
      <c r="H22" s="2"/>
      <c r="I22" s="2"/>
    </row>
    <row r="23" spans="1:9" ht="30" customHeight="1" x14ac:dyDescent="0.2">
      <c r="A23" s="20">
        <v>1</v>
      </c>
      <c r="B23" s="14" t="s">
        <v>28</v>
      </c>
      <c r="C23" s="11" t="s">
        <v>40</v>
      </c>
      <c r="D23" s="5">
        <v>12</v>
      </c>
      <c r="E23" s="2"/>
      <c r="F23" s="2"/>
      <c r="G23" s="22">
        <f>G17</f>
        <v>0</v>
      </c>
      <c r="H23" s="2"/>
      <c r="I23" s="2"/>
    </row>
    <row r="24" spans="1:9" ht="30" customHeight="1" x14ac:dyDescent="0.2">
      <c r="A24" s="20">
        <v>2</v>
      </c>
      <c r="B24" s="15" t="s">
        <v>29</v>
      </c>
      <c r="C24" s="11" t="s">
        <v>40</v>
      </c>
      <c r="D24" s="5">
        <v>13</v>
      </c>
      <c r="E24" s="2"/>
      <c r="F24" s="2"/>
      <c r="G24" s="22">
        <f>G21</f>
        <v>4291953.9622400003</v>
      </c>
      <c r="H24" s="2"/>
      <c r="I24" s="2"/>
    </row>
    <row r="25" spans="1:9" ht="30" customHeight="1" x14ac:dyDescent="0.2">
      <c r="A25" s="19" t="s">
        <v>16</v>
      </c>
      <c r="B25" s="13" t="s">
        <v>30</v>
      </c>
      <c r="C25" s="11" t="s">
        <v>40</v>
      </c>
      <c r="D25" s="5">
        <v>14</v>
      </c>
      <c r="E25" s="2"/>
      <c r="F25" s="2"/>
      <c r="G25" s="18"/>
      <c r="H25" s="2"/>
      <c r="I25" s="2"/>
    </row>
    <row r="26" spans="1:9" x14ac:dyDescent="0.2">
      <c r="G26" s="17" t="s">
        <v>87</v>
      </c>
    </row>
    <row r="27" spans="1:9" ht="15.75" x14ac:dyDescent="0.2">
      <c r="B27" s="6" t="s">
        <v>41</v>
      </c>
      <c r="C27" s="6"/>
      <c r="D27" s="6"/>
      <c r="E27" s="6"/>
      <c r="F27" s="6"/>
      <c r="G27" s="6" t="s">
        <v>0</v>
      </c>
    </row>
    <row r="28" spans="1:9" ht="15.75" x14ac:dyDescent="0.2">
      <c r="G28" s="25" t="s">
        <v>60</v>
      </c>
    </row>
    <row r="29" spans="1:9" ht="24" customHeight="1" x14ac:dyDescent="0.2"/>
    <row r="30" spans="1:9" ht="24" customHeight="1" x14ac:dyDescent="0.2"/>
    <row r="31" spans="1:9" ht="22.5" customHeight="1" x14ac:dyDescent="0.2"/>
    <row r="32" spans="1:9" x14ac:dyDescent="0.2">
      <c r="B32" s="24" t="s">
        <v>65</v>
      </c>
      <c r="G32" s="24" t="s">
        <v>78</v>
      </c>
    </row>
  </sheetData>
  <mergeCells count="3">
    <mergeCell ref="A4:I4"/>
    <mergeCell ref="A5:I5"/>
    <mergeCell ref="A6:I6"/>
  </mergeCells>
  <phoneticPr fontId="0" type="noConversion"/>
  <pageMargins left="0.31" right="0.21" top="0.27" bottom="0.17" header="0.5" footer="0.28000000000000003"/>
  <pageSetup paperSize="9" scale="95" orientation="portrait" r:id="rId1"/>
  <headerFooter alignWithMargins="0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32"/>
  <sheetViews>
    <sheetView zoomScale="85" zoomScaleNormal="85" workbookViewId="0">
      <selection activeCell="G9" sqref="G9"/>
    </sheetView>
  </sheetViews>
  <sheetFormatPr defaultRowHeight="15" x14ac:dyDescent="0.2"/>
  <cols>
    <col min="1" max="1" width="5.85546875" style="3" customWidth="1"/>
    <col min="2" max="2" width="33.28515625" style="3" bestFit="1" customWidth="1"/>
    <col min="3" max="3" width="7.85546875" style="3" bestFit="1" customWidth="1"/>
    <col min="4" max="4" width="5" style="3" customWidth="1"/>
    <col min="5" max="5" width="8.5703125" style="3" customWidth="1"/>
    <col min="6" max="6" width="8" style="3" customWidth="1"/>
    <col min="7" max="7" width="11.85546875" style="3" customWidth="1"/>
    <col min="8" max="8" width="10.28515625" style="3" bestFit="1" customWidth="1"/>
    <col min="9" max="9" width="9" style="3" customWidth="1"/>
    <col min="10" max="16384" width="9.140625" style="3"/>
  </cols>
  <sheetData>
    <row r="1" spans="1:9" ht="15.75" x14ac:dyDescent="0.2">
      <c r="A1" s="7" t="s">
        <v>33</v>
      </c>
    </row>
    <row r="2" spans="1:9" ht="15.75" x14ac:dyDescent="0.2">
      <c r="A2" s="8" t="s">
        <v>34</v>
      </c>
    </row>
    <row r="3" spans="1:9" ht="15.75" x14ac:dyDescent="0.2">
      <c r="A3" s="8" t="s">
        <v>69</v>
      </c>
    </row>
    <row r="4" spans="1:9" ht="39" customHeight="1" x14ac:dyDescent="0.2">
      <c r="A4" s="48" t="s">
        <v>31</v>
      </c>
      <c r="B4" s="48"/>
      <c r="C4" s="48"/>
      <c r="D4" s="48"/>
      <c r="E4" s="48"/>
      <c r="F4" s="48"/>
      <c r="G4" s="48"/>
      <c r="H4" s="48"/>
      <c r="I4" s="48"/>
    </row>
    <row r="5" spans="1:9" ht="23.25" customHeight="1" x14ac:dyDescent="0.2">
      <c r="A5" s="49" t="s">
        <v>89</v>
      </c>
      <c r="B5" s="50"/>
      <c r="C5" s="50"/>
      <c r="D5" s="50"/>
      <c r="E5" s="50"/>
      <c r="F5" s="50"/>
      <c r="G5" s="50"/>
      <c r="H5" s="50"/>
      <c r="I5" s="50"/>
    </row>
    <row r="6" spans="1:9" ht="4.5" customHeight="1" x14ac:dyDescent="0.2">
      <c r="A6" s="47"/>
      <c r="B6" s="47"/>
      <c r="C6" s="47"/>
      <c r="D6" s="47"/>
      <c r="E6" s="47"/>
      <c r="F6" s="47"/>
      <c r="G6" s="47"/>
      <c r="H6" s="47"/>
      <c r="I6" s="47"/>
    </row>
    <row r="7" spans="1:9" ht="69.75" customHeight="1" x14ac:dyDescent="0.2">
      <c r="A7" s="1" t="s">
        <v>1</v>
      </c>
      <c r="B7" s="2" t="s">
        <v>2</v>
      </c>
      <c r="C7" s="9" t="s">
        <v>35</v>
      </c>
      <c r="D7" s="1" t="s">
        <v>3</v>
      </c>
      <c r="E7" s="12" t="s">
        <v>4</v>
      </c>
      <c r="F7" s="11" t="s">
        <v>5</v>
      </c>
      <c r="G7" s="1" t="s">
        <v>6</v>
      </c>
      <c r="H7" s="2" t="s">
        <v>7</v>
      </c>
      <c r="I7" s="9" t="s">
        <v>37</v>
      </c>
    </row>
    <row r="8" spans="1:9" ht="23.25" customHeight="1" x14ac:dyDescent="0.2">
      <c r="A8" s="4" t="s">
        <v>8</v>
      </c>
      <c r="B8" s="4" t="s">
        <v>9</v>
      </c>
      <c r="C8" s="10" t="s">
        <v>10</v>
      </c>
      <c r="D8" s="10" t="s">
        <v>36</v>
      </c>
      <c r="E8" s="4">
        <v>1</v>
      </c>
      <c r="F8" s="4">
        <v>2</v>
      </c>
      <c r="G8" s="4">
        <v>3</v>
      </c>
      <c r="H8" s="4" t="s">
        <v>11</v>
      </c>
      <c r="I8" s="10" t="s">
        <v>38</v>
      </c>
    </row>
    <row r="9" spans="1:9" ht="30" customHeight="1" x14ac:dyDescent="0.2">
      <c r="A9" s="19" t="s">
        <v>12</v>
      </c>
      <c r="B9" s="13" t="s">
        <v>17</v>
      </c>
      <c r="C9" s="11" t="s">
        <v>39</v>
      </c>
      <c r="D9" s="5">
        <v>1</v>
      </c>
      <c r="E9" s="2"/>
      <c r="F9" s="2"/>
      <c r="G9" s="2"/>
      <c r="H9" s="2"/>
      <c r="I9" s="2"/>
    </row>
    <row r="10" spans="1:9" ht="30" customHeight="1" x14ac:dyDescent="0.2">
      <c r="A10" s="19" t="s">
        <v>13</v>
      </c>
      <c r="B10" s="13" t="s">
        <v>18</v>
      </c>
      <c r="C10" s="11" t="s">
        <v>40</v>
      </c>
      <c r="D10" s="5"/>
      <c r="E10" s="2"/>
      <c r="F10" s="2"/>
      <c r="G10" s="2"/>
      <c r="H10" s="2"/>
      <c r="I10" s="2"/>
    </row>
    <row r="11" spans="1:9" ht="30" customHeight="1" x14ac:dyDescent="0.2">
      <c r="A11" s="20">
        <v>1</v>
      </c>
      <c r="B11" s="14" t="s">
        <v>19</v>
      </c>
      <c r="C11" s="11" t="s">
        <v>40</v>
      </c>
      <c r="D11" s="5">
        <v>2</v>
      </c>
      <c r="E11" s="2"/>
      <c r="F11" s="2"/>
      <c r="G11" s="22">
        <f>'Danh sách '!M19</f>
        <v>0</v>
      </c>
      <c r="H11" s="2"/>
      <c r="I11" s="2"/>
    </row>
    <row r="12" spans="1:9" ht="30" customHeight="1" x14ac:dyDescent="0.2">
      <c r="A12" s="20">
        <v>2</v>
      </c>
      <c r="B12" s="15" t="s">
        <v>20</v>
      </c>
      <c r="C12" s="11" t="s">
        <v>40</v>
      </c>
      <c r="D12" s="5">
        <v>3</v>
      </c>
      <c r="E12" s="2"/>
      <c r="F12" s="2"/>
      <c r="G12" s="22">
        <f>'thang 10'!G12+'thang 11'!G11</f>
        <v>6131362.8032000009</v>
      </c>
      <c r="H12" s="2"/>
      <c r="I12" s="2"/>
    </row>
    <row r="13" spans="1:9" ht="30" customHeight="1" x14ac:dyDescent="0.2">
      <c r="A13" s="19" t="s">
        <v>14</v>
      </c>
      <c r="B13" s="16" t="s">
        <v>21</v>
      </c>
      <c r="C13" s="11" t="s">
        <v>40</v>
      </c>
      <c r="D13" s="5"/>
      <c r="E13" s="2"/>
      <c r="F13" s="2"/>
      <c r="G13" s="18"/>
      <c r="H13" s="2"/>
      <c r="I13" s="2"/>
    </row>
    <row r="14" spans="1:9" ht="30" customHeight="1" x14ac:dyDescent="0.2">
      <c r="A14" s="20">
        <v>1</v>
      </c>
      <c r="B14" s="14" t="s">
        <v>22</v>
      </c>
      <c r="C14" s="11" t="s">
        <v>40</v>
      </c>
      <c r="D14" s="5">
        <v>4</v>
      </c>
      <c r="E14" s="2"/>
      <c r="F14" s="2"/>
      <c r="G14" s="22">
        <f>G15+G16+G17</f>
        <v>0</v>
      </c>
      <c r="H14" s="2"/>
      <c r="I14" s="2"/>
    </row>
    <row r="15" spans="1:9" ht="30" customHeight="1" x14ac:dyDescent="0.2">
      <c r="A15" s="21" t="s">
        <v>42</v>
      </c>
      <c r="B15" s="14" t="s">
        <v>23</v>
      </c>
      <c r="C15" s="11" t="s">
        <v>40</v>
      </c>
      <c r="D15" s="5">
        <v>5</v>
      </c>
      <c r="E15" s="2"/>
      <c r="F15" s="2"/>
      <c r="G15" s="23">
        <f>G11*0.3</f>
        <v>0</v>
      </c>
      <c r="H15" s="2"/>
      <c r="I15" s="2"/>
    </row>
    <row r="16" spans="1:9" ht="30" customHeight="1" x14ac:dyDescent="0.2">
      <c r="A16" s="21" t="s">
        <v>43</v>
      </c>
      <c r="B16" s="14" t="s">
        <v>24</v>
      </c>
      <c r="C16" s="11" t="s">
        <v>40</v>
      </c>
      <c r="D16" s="5">
        <v>6</v>
      </c>
      <c r="E16" s="2"/>
      <c r="F16" s="2"/>
      <c r="G16" s="18"/>
      <c r="H16" s="2"/>
      <c r="I16" s="2"/>
    </row>
    <row r="17" spans="1:9" ht="30" customHeight="1" x14ac:dyDescent="0.2">
      <c r="A17" s="21" t="s">
        <v>44</v>
      </c>
      <c r="B17" s="14" t="s">
        <v>25</v>
      </c>
      <c r="C17" s="11" t="s">
        <v>40</v>
      </c>
      <c r="D17" s="5">
        <v>7</v>
      </c>
      <c r="E17" s="2"/>
      <c r="F17" s="2"/>
      <c r="G17" s="23">
        <f>G11*0.7</f>
        <v>0</v>
      </c>
      <c r="H17" s="2"/>
      <c r="I17" s="2"/>
    </row>
    <row r="18" spans="1:9" ht="30" customHeight="1" x14ac:dyDescent="0.2">
      <c r="A18" s="20">
        <v>2</v>
      </c>
      <c r="B18" s="15" t="s">
        <v>26</v>
      </c>
      <c r="C18" s="11" t="s">
        <v>40</v>
      </c>
      <c r="D18" s="5">
        <v>8</v>
      </c>
      <c r="E18" s="2"/>
      <c r="F18" s="2"/>
      <c r="G18" s="22">
        <f>G19+G20+G21</f>
        <v>6131362.8032000009</v>
      </c>
      <c r="H18" s="2"/>
      <c r="I18" s="2"/>
    </row>
    <row r="19" spans="1:9" ht="30" customHeight="1" x14ac:dyDescent="0.2">
      <c r="A19" s="21" t="s">
        <v>45</v>
      </c>
      <c r="B19" s="14" t="s">
        <v>23</v>
      </c>
      <c r="C19" s="11" t="s">
        <v>40</v>
      </c>
      <c r="D19" s="5">
        <v>9</v>
      </c>
      <c r="E19" s="2"/>
      <c r="F19" s="2"/>
      <c r="G19" s="23">
        <f>G12*0.3</f>
        <v>1839408.8409600002</v>
      </c>
      <c r="H19" s="2"/>
      <c r="I19" s="2"/>
    </row>
    <row r="20" spans="1:9" ht="30" customHeight="1" x14ac:dyDescent="0.2">
      <c r="A20" s="21" t="s">
        <v>46</v>
      </c>
      <c r="B20" s="14" t="s">
        <v>24</v>
      </c>
      <c r="C20" s="11" t="s">
        <v>40</v>
      </c>
      <c r="D20" s="5">
        <v>10</v>
      </c>
      <c r="E20" s="2"/>
      <c r="F20" s="2"/>
      <c r="G20" s="23"/>
      <c r="H20" s="2"/>
      <c r="I20" s="2"/>
    </row>
    <row r="21" spans="1:9" ht="30" customHeight="1" x14ac:dyDescent="0.2">
      <c r="A21" s="21" t="s">
        <v>47</v>
      </c>
      <c r="B21" s="14" t="s">
        <v>25</v>
      </c>
      <c r="C21" s="11" t="s">
        <v>40</v>
      </c>
      <c r="D21" s="5">
        <v>11</v>
      </c>
      <c r="E21" s="2"/>
      <c r="F21" s="2"/>
      <c r="G21" s="23">
        <f>G12*0.7</f>
        <v>4291953.9622400003</v>
      </c>
      <c r="H21" s="2"/>
      <c r="I21" s="2"/>
    </row>
    <row r="22" spans="1:9" ht="30" customHeight="1" x14ac:dyDescent="0.2">
      <c r="A22" s="19" t="s">
        <v>15</v>
      </c>
      <c r="B22" s="13" t="s">
        <v>27</v>
      </c>
      <c r="C22" s="11" t="s">
        <v>40</v>
      </c>
      <c r="D22" s="5"/>
      <c r="E22" s="2"/>
      <c r="F22" s="2"/>
      <c r="G22" s="18"/>
      <c r="H22" s="2"/>
      <c r="I22" s="2"/>
    </row>
    <row r="23" spans="1:9" ht="30" customHeight="1" x14ac:dyDescent="0.2">
      <c r="A23" s="20">
        <v>1</v>
      </c>
      <c r="B23" s="14" t="s">
        <v>28</v>
      </c>
      <c r="C23" s="11" t="s">
        <v>40</v>
      </c>
      <c r="D23" s="5">
        <v>12</v>
      </c>
      <c r="E23" s="2"/>
      <c r="F23" s="2"/>
      <c r="G23" s="22">
        <f>G17</f>
        <v>0</v>
      </c>
      <c r="H23" s="2"/>
      <c r="I23" s="2"/>
    </row>
    <row r="24" spans="1:9" ht="30" customHeight="1" x14ac:dyDescent="0.2">
      <c r="A24" s="20">
        <v>2</v>
      </c>
      <c r="B24" s="15" t="s">
        <v>29</v>
      </c>
      <c r="C24" s="11" t="s">
        <v>40</v>
      </c>
      <c r="D24" s="5">
        <v>13</v>
      </c>
      <c r="E24" s="2"/>
      <c r="F24" s="2"/>
      <c r="G24" s="22">
        <f>G21</f>
        <v>4291953.9622400003</v>
      </c>
      <c r="H24" s="2"/>
      <c r="I24" s="2"/>
    </row>
    <row r="25" spans="1:9" ht="30" customHeight="1" x14ac:dyDescent="0.2">
      <c r="A25" s="19" t="s">
        <v>16</v>
      </c>
      <c r="B25" s="13" t="s">
        <v>30</v>
      </c>
      <c r="C25" s="11" t="s">
        <v>40</v>
      </c>
      <c r="D25" s="5">
        <v>14</v>
      </c>
      <c r="E25" s="2"/>
      <c r="F25" s="2"/>
      <c r="G25" s="18"/>
      <c r="H25" s="2"/>
      <c r="I25" s="2"/>
    </row>
    <row r="26" spans="1:9" x14ac:dyDescent="0.2">
      <c r="G26" s="17" t="s">
        <v>85</v>
      </c>
    </row>
    <row r="27" spans="1:9" ht="15.75" x14ac:dyDescent="0.2">
      <c r="B27" s="6" t="s">
        <v>41</v>
      </c>
      <c r="C27" s="6"/>
      <c r="D27" s="6"/>
      <c r="E27" s="6"/>
      <c r="F27" s="6"/>
      <c r="G27" s="6" t="s">
        <v>0</v>
      </c>
    </row>
    <row r="28" spans="1:9" ht="15.75" x14ac:dyDescent="0.2">
      <c r="G28" s="25" t="s">
        <v>60</v>
      </c>
    </row>
    <row r="29" spans="1:9" ht="24" customHeight="1" x14ac:dyDescent="0.2"/>
    <row r="30" spans="1:9" ht="24" customHeight="1" x14ac:dyDescent="0.2"/>
    <row r="31" spans="1:9" ht="22.5" customHeight="1" x14ac:dyDescent="0.2"/>
    <row r="32" spans="1:9" x14ac:dyDescent="0.2">
      <c r="B32" s="26" t="s">
        <v>65</v>
      </c>
      <c r="G32" s="24" t="s">
        <v>78</v>
      </c>
    </row>
  </sheetData>
  <mergeCells count="3">
    <mergeCell ref="A4:I4"/>
    <mergeCell ref="A5:I5"/>
    <mergeCell ref="A6:I6"/>
  </mergeCells>
  <phoneticPr fontId="0" type="noConversion"/>
  <pageMargins left="0.31" right="0.21" top="0.27" bottom="0.17" header="0.5" footer="0.28000000000000003"/>
  <pageSetup paperSize="9" scale="95" orientation="portrait" r:id="rId1"/>
  <headerFooter alignWithMargins="0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32"/>
  <sheetViews>
    <sheetView zoomScale="85" zoomScaleNormal="85" workbookViewId="0">
      <selection activeCell="G10" sqref="G10"/>
    </sheetView>
  </sheetViews>
  <sheetFormatPr defaultRowHeight="15" x14ac:dyDescent="0.2"/>
  <cols>
    <col min="1" max="1" width="5.85546875" style="3" customWidth="1"/>
    <col min="2" max="2" width="33.28515625" style="3" bestFit="1" customWidth="1"/>
    <col min="3" max="3" width="7.85546875" style="3" bestFit="1" customWidth="1"/>
    <col min="4" max="4" width="5" style="3" customWidth="1"/>
    <col min="5" max="5" width="8.5703125" style="3" customWidth="1"/>
    <col min="6" max="6" width="8" style="3" customWidth="1"/>
    <col min="7" max="7" width="13.140625" style="3" customWidth="1"/>
    <col min="8" max="8" width="10.28515625" style="3" bestFit="1" customWidth="1"/>
    <col min="9" max="9" width="9" style="3" customWidth="1"/>
    <col min="10" max="16384" width="9.140625" style="3"/>
  </cols>
  <sheetData>
    <row r="1" spans="1:9" ht="15.75" x14ac:dyDescent="0.2">
      <c r="A1" s="7" t="s">
        <v>33</v>
      </c>
    </row>
    <row r="2" spans="1:9" ht="15.75" x14ac:dyDescent="0.2">
      <c r="A2" s="8" t="s">
        <v>34</v>
      </c>
    </row>
    <row r="3" spans="1:9" ht="15.75" x14ac:dyDescent="0.2">
      <c r="A3" s="8" t="s">
        <v>69</v>
      </c>
    </row>
    <row r="4" spans="1:9" ht="39" customHeight="1" x14ac:dyDescent="0.2">
      <c r="A4" s="48" t="s">
        <v>31</v>
      </c>
      <c r="B4" s="48"/>
      <c r="C4" s="48"/>
      <c r="D4" s="48"/>
      <c r="E4" s="48"/>
      <c r="F4" s="48"/>
      <c r="G4" s="48"/>
      <c r="H4" s="48"/>
      <c r="I4" s="48"/>
    </row>
    <row r="5" spans="1:9" ht="23.25" customHeight="1" x14ac:dyDescent="0.2">
      <c r="A5" s="49" t="s">
        <v>88</v>
      </c>
      <c r="B5" s="50"/>
      <c r="C5" s="50"/>
      <c r="D5" s="50"/>
      <c r="E5" s="50"/>
      <c r="F5" s="50"/>
      <c r="G5" s="50"/>
      <c r="H5" s="50"/>
      <c r="I5" s="50"/>
    </row>
    <row r="6" spans="1:9" ht="4.5" customHeight="1" x14ac:dyDescent="0.2">
      <c r="A6" s="47"/>
      <c r="B6" s="47"/>
      <c r="C6" s="47"/>
      <c r="D6" s="47"/>
      <c r="E6" s="47"/>
      <c r="F6" s="47"/>
      <c r="G6" s="47"/>
      <c r="H6" s="47"/>
      <c r="I6" s="47"/>
    </row>
    <row r="7" spans="1:9" ht="69.75" customHeight="1" x14ac:dyDescent="0.2">
      <c r="A7" s="1" t="s">
        <v>1</v>
      </c>
      <c r="B7" s="2" t="s">
        <v>2</v>
      </c>
      <c r="C7" s="9" t="s">
        <v>35</v>
      </c>
      <c r="D7" s="1" t="s">
        <v>3</v>
      </c>
      <c r="E7" s="12" t="s">
        <v>4</v>
      </c>
      <c r="F7" s="11" t="s">
        <v>5</v>
      </c>
      <c r="G7" s="1" t="s">
        <v>6</v>
      </c>
      <c r="H7" s="2" t="s">
        <v>7</v>
      </c>
      <c r="I7" s="9" t="s">
        <v>37</v>
      </c>
    </row>
    <row r="8" spans="1:9" ht="23.25" customHeight="1" x14ac:dyDescent="0.2">
      <c r="A8" s="4" t="s">
        <v>8</v>
      </c>
      <c r="B8" s="4" t="s">
        <v>9</v>
      </c>
      <c r="C8" s="10" t="s">
        <v>10</v>
      </c>
      <c r="D8" s="10" t="s">
        <v>36</v>
      </c>
      <c r="E8" s="4">
        <v>1</v>
      </c>
      <c r="F8" s="4">
        <v>2</v>
      </c>
      <c r="G8" s="4">
        <v>3</v>
      </c>
      <c r="H8" s="4" t="s">
        <v>11</v>
      </c>
      <c r="I8" s="10" t="s">
        <v>38</v>
      </c>
    </row>
    <row r="9" spans="1:9" ht="30" customHeight="1" x14ac:dyDescent="0.2">
      <c r="A9" s="19" t="s">
        <v>12</v>
      </c>
      <c r="B9" s="13" t="s">
        <v>17</v>
      </c>
      <c r="C9" s="11" t="s">
        <v>39</v>
      </c>
      <c r="D9" s="5">
        <v>1</v>
      </c>
      <c r="E9" s="2"/>
      <c r="F9" s="2"/>
      <c r="G9" s="2"/>
      <c r="H9" s="2"/>
      <c r="I9" s="2"/>
    </row>
    <row r="10" spans="1:9" ht="30" customHeight="1" x14ac:dyDescent="0.2">
      <c r="A10" s="19" t="s">
        <v>13</v>
      </c>
      <c r="B10" s="13" t="s">
        <v>18</v>
      </c>
      <c r="C10" s="11" t="s">
        <v>40</v>
      </c>
      <c r="D10" s="5"/>
      <c r="E10" s="2"/>
      <c r="F10" s="2"/>
      <c r="G10" s="2"/>
      <c r="H10" s="2"/>
      <c r="I10" s="2"/>
    </row>
    <row r="11" spans="1:9" ht="30" customHeight="1" x14ac:dyDescent="0.2">
      <c r="A11" s="20">
        <v>1</v>
      </c>
      <c r="B11" s="14" t="s">
        <v>19</v>
      </c>
      <c r="C11" s="11" t="s">
        <v>40</v>
      </c>
      <c r="D11" s="5">
        <v>2</v>
      </c>
      <c r="E11" s="2"/>
      <c r="F11" s="2"/>
      <c r="G11" s="22">
        <f>'Danh sách '!N19</f>
        <v>0</v>
      </c>
      <c r="H11" s="2"/>
      <c r="I11" s="2"/>
    </row>
    <row r="12" spans="1:9" ht="30" customHeight="1" x14ac:dyDescent="0.2">
      <c r="A12" s="20">
        <v>2</v>
      </c>
      <c r="B12" s="15" t="s">
        <v>20</v>
      </c>
      <c r="C12" s="11" t="s">
        <v>40</v>
      </c>
      <c r="D12" s="5">
        <v>3</v>
      </c>
      <c r="E12" s="2"/>
      <c r="F12" s="2"/>
      <c r="G12" s="22">
        <f>'thang 11'!G12+'thang 12'!G11</f>
        <v>6131362.8032000009</v>
      </c>
      <c r="H12" s="2"/>
      <c r="I12" s="2"/>
    </row>
    <row r="13" spans="1:9" ht="30" customHeight="1" x14ac:dyDescent="0.2">
      <c r="A13" s="19" t="s">
        <v>14</v>
      </c>
      <c r="B13" s="16" t="s">
        <v>21</v>
      </c>
      <c r="C13" s="11" t="s">
        <v>40</v>
      </c>
      <c r="D13" s="5"/>
      <c r="E13" s="2"/>
      <c r="F13" s="2"/>
      <c r="G13" s="18"/>
      <c r="H13" s="2"/>
      <c r="I13" s="2"/>
    </row>
    <row r="14" spans="1:9" ht="30" customHeight="1" x14ac:dyDescent="0.2">
      <c r="A14" s="20">
        <v>1</v>
      </c>
      <c r="B14" s="14" t="s">
        <v>22</v>
      </c>
      <c r="C14" s="11" t="s">
        <v>40</v>
      </c>
      <c r="D14" s="5">
        <v>4</v>
      </c>
      <c r="E14" s="2"/>
      <c r="F14" s="2"/>
      <c r="G14" s="22">
        <f>G15+G16+G17</f>
        <v>0</v>
      </c>
      <c r="H14" s="2"/>
      <c r="I14" s="2"/>
    </row>
    <row r="15" spans="1:9" ht="30" customHeight="1" x14ac:dyDescent="0.2">
      <c r="A15" s="21" t="s">
        <v>42</v>
      </c>
      <c r="B15" s="14" t="s">
        <v>23</v>
      </c>
      <c r="C15" s="11" t="s">
        <v>40</v>
      </c>
      <c r="D15" s="5">
        <v>5</v>
      </c>
      <c r="E15" s="2"/>
      <c r="F15" s="2"/>
      <c r="G15" s="23">
        <f>G11*0.3</f>
        <v>0</v>
      </c>
      <c r="H15" s="2"/>
      <c r="I15" s="2"/>
    </row>
    <row r="16" spans="1:9" ht="30" customHeight="1" x14ac:dyDescent="0.2">
      <c r="A16" s="21" t="s">
        <v>43</v>
      </c>
      <c r="B16" s="14" t="s">
        <v>24</v>
      </c>
      <c r="C16" s="11" t="s">
        <v>40</v>
      </c>
      <c r="D16" s="5">
        <v>6</v>
      </c>
      <c r="E16" s="2"/>
      <c r="F16" s="2"/>
      <c r="G16" s="18"/>
      <c r="H16" s="2"/>
      <c r="I16" s="2"/>
    </row>
    <row r="17" spans="1:9" ht="30" customHeight="1" x14ac:dyDescent="0.2">
      <c r="A17" s="21" t="s">
        <v>44</v>
      </c>
      <c r="B17" s="14" t="s">
        <v>25</v>
      </c>
      <c r="C17" s="11" t="s">
        <v>40</v>
      </c>
      <c r="D17" s="5">
        <v>7</v>
      </c>
      <c r="E17" s="2"/>
      <c r="F17" s="2"/>
      <c r="G17" s="23">
        <f>G11*0.7</f>
        <v>0</v>
      </c>
      <c r="H17" s="2"/>
      <c r="I17" s="2"/>
    </row>
    <row r="18" spans="1:9" ht="30" customHeight="1" x14ac:dyDescent="0.2">
      <c r="A18" s="20">
        <v>2</v>
      </c>
      <c r="B18" s="15" t="s">
        <v>26</v>
      </c>
      <c r="C18" s="11" t="s">
        <v>40</v>
      </c>
      <c r="D18" s="5">
        <v>8</v>
      </c>
      <c r="E18" s="2"/>
      <c r="F18" s="2"/>
      <c r="G18" s="22">
        <f>G19+G20+G21</f>
        <v>6131362.8032000009</v>
      </c>
      <c r="H18" s="2"/>
      <c r="I18" s="2"/>
    </row>
    <row r="19" spans="1:9" ht="30" customHeight="1" x14ac:dyDescent="0.2">
      <c r="A19" s="21" t="s">
        <v>45</v>
      </c>
      <c r="B19" s="14" t="s">
        <v>23</v>
      </c>
      <c r="C19" s="11" t="s">
        <v>40</v>
      </c>
      <c r="D19" s="5">
        <v>9</v>
      </c>
      <c r="E19" s="2"/>
      <c r="F19" s="2"/>
      <c r="G19" s="23">
        <f>G12*0.3</f>
        <v>1839408.8409600002</v>
      </c>
      <c r="H19" s="2"/>
      <c r="I19" s="2"/>
    </row>
    <row r="20" spans="1:9" ht="30" customHeight="1" x14ac:dyDescent="0.2">
      <c r="A20" s="21" t="s">
        <v>46</v>
      </c>
      <c r="B20" s="14" t="s">
        <v>24</v>
      </c>
      <c r="C20" s="11" t="s">
        <v>40</v>
      </c>
      <c r="D20" s="5">
        <v>10</v>
      </c>
      <c r="E20" s="2"/>
      <c r="F20" s="2"/>
      <c r="G20" s="23"/>
      <c r="H20" s="2"/>
      <c r="I20" s="2"/>
    </row>
    <row r="21" spans="1:9" ht="30" customHeight="1" x14ac:dyDescent="0.2">
      <c r="A21" s="21" t="s">
        <v>47</v>
      </c>
      <c r="B21" s="14" t="s">
        <v>25</v>
      </c>
      <c r="C21" s="11" t="s">
        <v>40</v>
      </c>
      <c r="D21" s="5">
        <v>11</v>
      </c>
      <c r="E21" s="2"/>
      <c r="F21" s="2"/>
      <c r="G21" s="23">
        <f>G12*0.7</f>
        <v>4291953.9622400003</v>
      </c>
      <c r="H21" s="2"/>
      <c r="I21" s="2"/>
    </row>
    <row r="22" spans="1:9" ht="30" customHeight="1" x14ac:dyDescent="0.2">
      <c r="A22" s="19" t="s">
        <v>15</v>
      </c>
      <c r="B22" s="13" t="s">
        <v>27</v>
      </c>
      <c r="C22" s="11" t="s">
        <v>40</v>
      </c>
      <c r="D22" s="5"/>
      <c r="E22" s="2"/>
      <c r="F22" s="2"/>
      <c r="G22" s="18"/>
      <c r="H22" s="2"/>
      <c r="I22" s="2"/>
    </row>
    <row r="23" spans="1:9" ht="30" customHeight="1" x14ac:dyDescent="0.2">
      <c r="A23" s="20">
        <v>1</v>
      </c>
      <c r="B23" s="14" t="s">
        <v>28</v>
      </c>
      <c r="C23" s="11" t="s">
        <v>40</v>
      </c>
      <c r="D23" s="5">
        <v>12</v>
      </c>
      <c r="E23" s="2"/>
      <c r="F23" s="2"/>
      <c r="G23" s="22">
        <f>G17</f>
        <v>0</v>
      </c>
      <c r="H23" s="2"/>
      <c r="I23" s="2"/>
    </row>
    <row r="24" spans="1:9" ht="30" customHeight="1" x14ac:dyDescent="0.2">
      <c r="A24" s="20">
        <v>2</v>
      </c>
      <c r="B24" s="15" t="s">
        <v>29</v>
      </c>
      <c r="C24" s="11" t="s">
        <v>40</v>
      </c>
      <c r="D24" s="5">
        <v>13</v>
      </c>
      <c r="E24" s="2"/>
      <c r="F24" s="2"/>
      <c r="G24" s="22">
        <f>G21</f>
        <v>4291953.9622400003</v>
      </c>
      <c r="H24" s="2"/>
      <c r="I24" s="2"/>
    </row>
    <row r="25" spans="1:9" ht="30" customHeight="1" x14ac:dyDescent="0.2">
      <c r="A25" s="19" t="s">
        <v>16</v>
      </c>
      <c r="B25" s="13" t="s">
        <v>30</v>
      </c>
      <c r="C25" s="11" t="s">
        <v>40</v>
      </c>
      <c r="D25" s="5">
        <v>14</v>
      </c>
      <c r="E25" s="2"/>
      <c r="F25" s="2"/>
      <c r="G25" s="18"/>
      <c r="H25" s="2"/>
      <c r="I25" s="2"/>
    </row>
    <row r="26" spans="1:9" x14ac:dyDescent="0.2">
      <c r="G26" s="17" t="s">
        <v>87</v>
      </c>
    </row>
    <row r="27" spans="1:9" ht="15.75" x14ac:dyDescent="0.2">
      <c r="B27" s="6" t="s">
        <v>41</v>
      </c>
      <c r="C27" s="6"/>
      <c r="D27" s="6"/>
      <c r="E27" s="6"/>
      <c r="F27" s="6"/>
      <c r="G27" s="6" t="s">
        <v>0</v>
      </c>
    </row>
    <row r="28" spans="1:9" ht="15.75" x14ac:dyDescent="0.2">
      <c r="G28" s="25" t="s">
        <v>60</v>
      </c>
    </row>
    <row r="29" spans="1:9" ht="24" customHeight="1" x14ac:dyDescent="0.2"/>
    <row r="30" spans="1:9" ht="24" customHeight="1" x14ac:dyDescent="0.2"/>
    <row r="31" spans="1:9" ht="22.5" customHeight="1" x14ac:dyDescent="0.2"/>
    <row r="32" spans="1:9" x14ac:dyDescent="0.2">
      <c r="B32" s="26" t="s">
        <v>65</v>
      </c>
      <c r="G32" s="24" t="s">
        <v>78</v>
      </c>
    </row>
  </sheetData>
  <mergeCells count="3">
    <mergeCell ref="A4:I4"/>
    <mergeCell ref="A5:I5"/>
    <mergeCell ref="A6:I6"/>
  </mergeCells>
  <phoneticPr fontId="0" type="noConversion"/>
  <pageMargins left="0.31" right="0.21" top="0.27" bottom="0.17" header="0.5" footer="0.28000000000000003"/>
  <pageSetup paperSize="9" scale="95" orientation="portrait" r:id="rId1"/>
  <headerFooter alignWithMargins="0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31"/>
  <sheetViews>
    <sheetView topLeftCell="A4" zoomScale="85" zoomScaleNormal="85" workbookViewId="0">
      <selection activeCell="G10" sqref="G10"/>
    </sheetView>
  </sheetViews>
  <sheetFormatPr defaultRowHeight="15" x14ac:dyDescent="0.2"/>
  <cols>
    <col min="1" max="1" width="5.85546875" style="3" customWidth="1"/>
    <col min="2" max="2" width="33.28515625" style="3" bestFit="1" customWidth="1"/>
    <col min="3" max="3" width="7.85546875" style="3" bestFit="1" customWidth="1"/>
    <col min="4" max="4" width="5" style="3" customWidth="1"/>
    <col min="5" max="5" width="8.5703125" style="3" customWidth="1"/>
    <col min="6" max="6" width="8" style="3" customWidth="1"/>
    <col min="7" max="7" width="12.85546875" style="3" customWidth="1"/>
    <col min="8" max="8" width="10.28515625" style="3" bestFit="1" customWidth="1"/>
    <col min="9" max="9" width="9" style="3" customWidth="1"/>
    <col min="10" max="16384" width="9.140625" style="3"/>
  </cols>
  <sheetData>
    <row r="1" spans="1:9" ht="15.75" x14ac:dyDescent="0.2">
      <c r="A1" s="7" t="s">
        <v>33</v>
      </c>
    </row>
    <row r="2" spans="1:9" ht="15.75" x14ac:dyDescent="0.2">
      <c r="A2" s="8" t="s">
        <v>34</v>
      </c>
    </row>
    <row r="3" spans="1:9" ht="15.75" x14ac:dyDescent="0.2">
      <c r="A3" s="8" t="s">
        <v>69</v>
      </c>
    </row>
    <row r="4" spans="1:9" ht="37.5" customHeight="1" x14ac:dyDescent="0.2">
      <c r="A4" s="48" t="s">
        <v>31</v>
      </c>
      <c r="B4" s="48"/>
      <c r="C4" s="48"/>
      <c r="D4" s="48"/>
      <c r="E4" s="48"/>
      <c r="F4" s="48"/>
      <c r="G4" s="48"/>
      <c r="H4" s="48"/>
      <c r="I4" s="48"/>
    </row>
    <row r="5" spans="1:9" ht="23.25" customHeight="1" x14ac:dyDescent="0.2">
      <c r="A5" s="51" t="s">
        <v>86</v>
      </c>
      <c r="B5" s="51"/>
      <c r="C5" s="51"/>
      <c r="D5" s="51"/>
      <c r="E5" s="51"/>
      <c r="F5" s="51"/>
      <c r="G5" s="51"/>
      <c r="H5" s="51"/>
      <c r="I5" s="51"/>
    </row>
    <row r="6" spans="1:9" ht="4.5" customHeight="1" x14ac:dyDescent="0.2">
      <c r="A6" s="47"/>
      <c r="B6" s="47"/>
      <c r="C6" s="47"/>
      <c r="D6" s="47"/>
      <c r="E6" s="47"/>
      <c r="F6" s="47"/>
      <c r="G6" s="47"/>
      <c r="H6" s="47"/>
      <c r="I6" s="47"/>
    </row>
    <row r="7" spans="1:9" ht="69.75" customHeight="1" x14ac:dyDescent="0.2">
      <c r="A7" s="1" t="s">
        <v>1</v>
      </c>
      <c r="B7" s="2" t="s">
        <v>2</v>
      </c>
      <c r="C7" s="9" t="s">
        <v>35</v>
      </c>
      <c r="D7" s="1" t="s">
        <v>3</v>
      </c>
      <c r="E7" s="12" t="s">
        <v>4</v>
      </c>
      <c r="F7" s="11" t="s">
        <v>5</v>
      </c>
      <c r="G7" s="1" t="s">
        <v>6</v>
      </c>
      <c r="H7" s="2" t="s">
        <v>7</v>
      </c>
      <c r="I7" s="9" t="s">
        <v>37</v>
      </c>
    </row>
    <row r="8" spans="1:9" ht="23.25" customHeight="1" x14ac:dyDescent="0.2">
      <c r="A8" s="4" t="s">
        <v>8</v>
      </c>
      <c r="B8" s="4" t="s">
        <v>9</v>
      </c>
      <c r="C8" s="10" t="s">
        <v>10</v>
      </c>
      <c r="D8" s="10" t="s">
        <v>36</v>
      </c>
      <c r="E8" s="4">
        <v>1</v>
      </c>
      <c r="F8" s="4">
        <v>2</v>
      </c>
      <c r="G8" s="4">
        <v>3</v>
      </c>
      <c r="H8" s="4" t="s">
        <v>11</v>
      </c>
      <c r="I8" s="10" t="s">
        <v>38</v>
      </c>
    </row>
    <row r="9" spans="1:9" ht="30" customHeight="1" x14ac:dyDescent="0.2">
      <c r="A9" s="19" t="s">
        <v>12</v>
      </c>
      <c r="B9" s="13" t="s">
        <v>17</v>
      </c>
      <c r="C9" s="11" t="s">
        <v>39</v>
      </c>
      <c r="D9" s="5">
        <v>1</v>
      </c>
      <c r="E9" s="2"/>
      <c r="F9" s="2"/>
      <c r="G9" s="2"/>
      <c r="H9" s="2"/>
      <c r="I9" s="2"/>
    </row>
    <row r="10" spans="1:9" ht="30" customHeight="1" x14ac:dyDescent="0.2">
      <c r="A10" s="19" t="s">
        <v>13</v>
      </c>
      <c r="B10" s="13" t="s">
        <v>18</v>
      </c>
      <c r="C10" s="11" t="s">
        <v>40</v>
      </c>
      <c r="D10" s="5"/>
      <c r="E10" s="2"/>
      <c r="F10" s="2"/>
      <c r="G10" s="2"/>
      <c r="H10" s="2"/>
      <c r="I10" s="2"/>
    </row>
    <row r="11" spans="1:9" ht="30" customHeight="1" x14ac:dyDescent="0.2">
      <c r="A11" s="20">
        <v>1</v>
      </c>
      <c r="B11" s="14" t="s">
        <v>19</v>
      </c>
      <c r="C11" s="11" t="s">
        <v>40</v>
      </c>
      <c r="D11" s="5">
        <v>2</v>
      </c>
      <c r="E11" s="2"/>
      <c r="F11" s="2"/>
      <c r="G11" s="22">
        <f>'thang 10'!G11+'thang 11'!G11+'thang 12'!G11</f>
        <v>0</v>
      </c>
      <c r="H11" s="2"/>
      <c r="I11" s="2"/>
    </row>
    <row r="12" spans="1:9" ht="30" customHeight="1" x14ac:dyDescent="0.2">
      <c r="A12" s="20">
        <v>2</v>
      </c>
      <c r="B12" s="15" t="s">
        <v>20</v>
      </c>
      <c r="C12" s="11" t="s">
        <v>40</v>
      </c>
      <c r="D12" s="5">
        <v>3</v>
      </c>
      <c r="E12" s="2"/>
      <c r="F12" s="2"/>
      <c r="G12" s="22">
        <f>G11+'Qui 3'!G12</f>
        <v>6131362.8032000009</v>
      </c>
      <c r="H12" s="2"/>
      <c r="I12" s="2"/>
    </row>
    <row r="13" spans="1:9" ht="30" customHeight="1" x14ac:dyDescent="0.2">
      <c r="A13" s="19" t="s">
        <v>14</v>
      </c>
      <c r="B13" s="16" t="s">
        <v>21</v>
      </c>
      <c r="C13" s="11" t="s">
        <v>40</v>
      </c>
      <c r="D13" s="5"/>
      <c r="E13" s="2"/>
      <c r="F13" s="2"/>
      <c r="G13" s="18"/>
      <c r="H13" s="2"/>
      <c r="I13" s="2"/>
    </row>
    <row r="14" spans="1:9" ht="30" customHeight="1" x14ac:dyDescent="0.2">
      <c r="A14" s="20">
        <v>1</v>
      </c>
      <c r="B14" s="14" t="s">
        <v>22</v>
      </c>
      <c r="C14" s="11" t="s">
        <v>40</v>
      </c>
      <c r="D14" s="5">
        <v>4</v>
      </c>
      <c r="E14" s="2"/>
      <c r="F14" s="2"/>
      <c r="G14" s="22">
        <f>G15+G16+G17</f>
        <v>0</v>
      </c>
      <c r="H14" s="2"/>
      <c r="I14" s="2"/>
    </row>
    <row r="15" spans="1:9" ht="30" customHeight="1" x14ac:dyDescent="0.2">
      <c r="A15" s="21" t="s">
        <v>42</v>
      </c>
      <c r="B15" s="14" t="s">
        <v>23</v>
      </c>
      <c r="C15" s="11" t="s">
        <v>40</v>
      </c>
      <c r="D15" s="5">
        <v>5</v>
      </c>
      <c r="E15" s="2"/>
      <c r="F15" s="2"/>
      <c r="G15" s="23">
        <f>G11*0.3</f>
        <v>0</v>
      </c>
      <c r="H15" s="2"/>
      <c r="I15" s="2"/>
    </row>
    <row r="16" spans="1:9" ht="30" customHeight="1" x14ac:dyDescent="0.2">
      <c r="A16" s="21" t="s">
        <v>43</v>
      </c>
      <c r="B16" s="14" t="s">
        <v>24</v>
      </c>
      <c r="C16" s="11" t="s">
        <v>40</v>
      </c>
      <c r="D16" s="5">
        <v>6</v>
      </c>
      <c r="E16" s="2"/>
      <c r="F16" s="2"/>
      <c r="G16" s="18"/>
      <c r="H16" s="2"/>
      <c r="I16" s="2"/>
    </row>
    <row r="17" spans="1:9" ht="30" customHeight="1" x14ac:dyDescent="0.2">
      <c r="A17" s="21" t="s">
        <v>44</v>
      </c>
      <c r="B17" s="14" t="s">
        <v>25</v>
      </c>
      <c r="C17" s="11" t="s">
        <v>40</v>
      </c>
      <c r="D17" s="5">
        <v>7</v>
      </c>
      <c r="E17" s="2"/>
      <c r="F17" s="2"/>
      <c r="G17" s="23">
        <f>G11*0.7</f>
        <v>0</v>
      </c>
      <c r="H17" s="2"/>
      <c r="I17" s="2"/>
    </row>
    <row r="18" spans="1:9" ht="30" customHeight="1" x14ac:dyDescent="0.2">
      <c r="A18" s="20">
        <v>2</v>
      </c>
      <c r="B18" s="15" t="s">
        <v>26</v>
      </c>
      <c r="C18" s="11" t="s">
        <v>40</v>
      </c>
      <c r="D18" s="5">
        <v>8</v>
      </c>
      <c r="E18" s="2"/>
      <c r="F18" s="2"/>
      <c r="G18" s="22">
        <f>G19+G20+G21</f>
        <v>6131362.8032000009</v>
      </c>
      <c r="H18" s="2"/>
      <c r="I18" s="2"/>
    </row>
    <row r="19" spans="1:9" ht="30" customHeight="1" x14ac:dyDescent="0.2">
      <c r="A19" s="21" t="s">
        <v>45</v>
      </c>
      <c r="B19" s="14" t="s">
        <v>23</v>
      </c>
      <c r="C19" s="11" t="s">
        <v>40</v>
      </c>
      <c r="D19" s="5">
        <v>9</v>
      </c>
      <c r="E19" s="2"/>
      <c r="F19" s="2"/>
      <c r="G19" s="23">
        <f>G12*0.3</f>
        <v>1839408.8409600002</v>
      </c>
      <c r="H19" s="2"/>
      <c r="I19" s="2"/>
    </row>
    <row r="20" spans="1:9" ht="30" customHeight="1" x14ac:dyDescent="0.2">
      <c r="A20" s="21" t="s">
        <v>46</v>
      </c>
      <c r="B20" s="14" t="s">
        <v>24</v>
      </c>
      <c r="C20" s="11" t="s">
        <v>40</v>
      </c>
      <c r="D20" s="5">
        <v>10</v>
      </c>
      <c r="E20" s="2"/>
      <c r="F20" s="2"/>
      <c r="G20" s="23"/>
      <c r="H20" s="2"/>
      <c r="I20" s="2"/>
    </row>
    <row r="21" spans="1:9" ht="30" customHeight="1" x14ac:dyDescent="0.2">
      <c r="A21" s="21" t="s">
        <v>47</v>
      </c>
      <c r="B21" s="14" t="s">
        <v>25</v>
      </c>
      <c r="C21" s="11" t="s">
        <v>40</v>
      </c>
      <c r="D21" s="5">
        <v>11</v>
      </c>
      <c r="E21" s="2"/>
      <c r="F21" s="2"/>
      <c r="G21" s="23">
        <f>G12*0.7</f>
        <v>4291953.9622400003</v>
      </c>
      <c r="H21" s="2"/>
      <c r="I21" s="2"/>
    </row>
    <row r="22" spans="1:9" ht="30" customHeight="1" x14ac:dyDescent="0.2">
      <c r="A22" s="19" t="s">
        <v>15</v>
      </c>
      <c r="B22" s="13" t="s">
        <v>27</v>
      </c>
      <c r="C22" s="11" t="s">
        <v>40</v>
      </c>
      <c r="D22" s="5"/>
      <c r="E22" s="2"/>
      <c r="F22" s="2"/>
      <c r="G22" s="18"/>
      <c r="H22" s="2"/>
      <c r="I22" s="2"/>
    </row>
    <row r="23" spans="1:9" ht="30" customHeight="1" x14ac:dyDescent="0.2">
      <c r="A23" s="20">
        <v>1</v>
      </c>
      <c r="B23" s="14" t="s">
        <v>28</v>
      </c>
      <c r="C23" s="11" t="s">
        <v>40</v>
      </c>
      <c r="D23" s="5">
        <v>12</v>
      </c>
      <c r="E23" s="2"/>
      <c r="F23" s="2"/>
      <c r="G23" s="22">
        <f>G17</f>
        <v>0</v>
      </c>
      <c r="H23" s="2"/>
      <c r="I23" s="2"/>
    </row>
    <row r="24" spans="1:9" ht="30" customHeight="1" x14ac:dyDescent="0.2">
      <c r="A24" s="20">
        <v>2</v>
      </c>
      <c r="B24" s="15" t="s">
        <v>29</v>
      </c>
      <c r="C24" s="11" t="s">
        <v>40</v>
      </c>
      <c r="D24" s="5">
        <v>13</v>
      </c>
      <c r="E24" s="2"/>
      <c r="F24" s="2"/>
      <c r="G24" s="22">
        <f>G21</f>
        <v>4291953.9622400003</v>
      </c>
      <c r="H24" s="2"/>
      <c r="I24" s="2"/>
    </row>
    <row r="25" spans="1:9" ht="30" customHeight="1" x14ac:dyDescent="0.2">
      <c r="A25" s="19" t="s">
        <v>16</v>
      </c>
      <c r="B25" s="13" t="s">
        <v>30</v>
      </c>
      <c r="C25" s="11" t="s">
        <v>40</v>
      </c>
      <c r="D25" s="5">
        <v>14</v>
      </c>
      <c r="E25" s="2"/>
      <c r="F25" s="2"/>
      <c r="G25" s="18"/>
      <c r="H25" s="2"/>
      <c r="I25" s="2"/>
    </row>
    <row r="26" spans="1:9" x14ac:dyDescent="0.2">
      <c r="G26" s="17" t="s">
        <v>85</v>
      </c>
    </row>
    <row r="27" spans="1:9" ht="15.75" x14ac:dyDescent="0.2">
      <c r="B27" s="6" t="s">
        <v>41</v>
      </c>
      <c r="C27" s="6"/>
      <c r="D27" s="6"/>
      <c r="E27" s="6"/>
      <c r="F27" s="6"/>
      <c r="G27" s="6" t="s">
        <v>0</v>
      </c>
    </row>
    <row r="28" spans="1:9" ht="15.75" x14ac:dyDescent="0.2">
      <c r="G28" s="25" t="s">
        <v>60</v>
      </c>
    </row>
    <row r="29" spans="1:9" ht="23.25" customHeight="1" x14ac:dyDescent="0.2"/>
    <row r="30" spans="1:9" ht="25.5" customHeight="1" x14ac:dyDescent="0.2"/>
    <row r="31" spans="1:9" x14ac:dyDescent="0.2">
      <c r="B31" s="26" t="s">
        <v>65</v>
      </c>
      <c r="G31" s="24" t="s">
        <v>78</v>
      </c>
    </row>
  </sheetData>
  <mergeCells count="3">
    <mergeCell ref="A4:I4"/>
    <mergeCell ref="A5:I5"/>
    <mergeCell ref="A6:I6"/>
  </mergeCells>
  <phoneticPr fontId="0" type="noConversion"/>
  <pageMargins left="0.31" right="0.21" top="0.27" bottom="0.17" header="0.5" footer="0.28000000000000003"/>
  <pageSetup paperSize="9" scale="95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17</vt:i4>
      </vt:variant>
    </vt:vector>
  </HeadingPairs>
  <TitlesOfParts>
    <vt:vector size="17" baseType="lpstr">
      <vt:lpstr>Danh sách </vt:lpstr>
      <vt:lpstr>thang 1</vt:lpstr>
      <vt:lpstr>thang 2</vt:lpstr>
      <vt:lpstr>thang 3</vt:lpstr>
      <vt:lpstr>QUY I</vt:lpstr>
      <vt:lpstr>thang 4</vt:lpstr>
      <vt:lpstr>thang 5</vt:lpstr>
      <vt:lpstr>thang 6</vt:lpstr>
      <vt:lpstr>QUY II</vt:lpstr>
      <vt:lpstr>thang 7</vt:lpstr>
      <vt:lpstr>thang 8</vt:lpstr>
      <vt:lpstr>thang 9</vt:lpstr>
      <vt:lpstr>Qui 3</vt:lpstr>
      <vt:lpstr>thang 10</vt:lpstr>
      <vt:lpstr>thang 11</vt:lpstr>
      <vt:lpstr>thang 12</vt:lpstr>
      <vt:lpstr>Qui 4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Nguyễn Thanh Tú</dc:creator>
  <cp:lastModifiedBy>Administrator</cp:lastModifiedBy>
  <cp:lastPrinted>2020-06-19T03:29:42Z</cp:lastPrinted>
  <dcterms:created xsi:type="dcterms:W3CDTF">1996-10-14T23:33:28Z</dcterms:created>
  <dcterms:modified xsi:type="dcterms:W3CDTF">2020-06-19T03:31:15Z</dcterms:modified>
</cp:coreProperties>
</file>